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ookeonline.sharepoint.com/sites/TassalSustainabilityReportDevelopmentTeam/Shared Documents/CY25 Tassal Sustainability Report/0. Data/"/>
    </mc:Choice>
  </mc:AlternateContent>
  <xr:revisionPtr revIDLastSave="2457" documentId="8_{F32D7C4F-278D-4475-8466-C4107DA64A58}" xr6:coauthVersionLast="47" xr6:coauthVersionMax="47" xr10:uidLastSave="{B96CC4FD-0FF8-43FA-B93B-23871175A988}"/>
  <bookViews>
    <workbookView xWindow="-14775" yWindow="-16470" windowWidth="29040" windowHeight="15720" xr2:uid="{BB0A93D4-C45E-4191-AA74-C684CB4AD847}"/>
  </bookViews>
  <sheets>
    <sheet name="Databook" sheetId="1" r:id="rId1"/>
    <sheet name="304-1" sheetId="7" r:id="rId2"/>
    <sheet name="304-4" sheetId="3" r:id="rId3"/>
    <sheet name="303-3" sheetId="4" r:id="rId4"/>
    <sheet name="Feed"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7" l="1"/>
  <c r="D92" i="7"/>
  <c r="D84" i="7"/>
  <c r="D83" i="7"/>
  <c r="D81" i="7"/>
  <c r="D80" i="7"/>
  <c r="D76" i="7"/>
  <c r="D67" i="7"/>
  <c r="D39" i="4"/>
  <c r="D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tc={C3C15A80-9944-4388-BF9D-DC52730A587E}</author>
  </authors>
  <commentList>
    <comment ref="E117" authorId="0" shapeId="0" xr:uid="{C3C15A80-9944-4388-BF9D-DC52730A587E}">
      <text>
        <t>[Threaded comment]
Your version of Excel allows you to read this threaded comment; however, any edits to it will get removed if the file is opened in a newer version of Excel. Learn more: https://go.microsoft.com/fwlink/?linkid=870924
Comment:
    @Ian Row missing TRIFR ?</t>
      </text>
    </comment>
  </commentList>
</comments>
</file>

<file path=xl/sharedStrings.xml><?xml version="1.0" encoding="utf-8"?>
<sst xmlns="http://schemas.openxmlformats.org/spreadsheetml/2006/main" count="2946" uniqueCount="555">
  <si>
    <t>Global Reporting Initiative (GRI) content index</t>
  </si>
  <si>
    <t>GRI Standard</t>
  </si>
  <si>
    <t>Disclosure &amp; Disclosure Title</t>
  </si>
  <si>
    <t>Location</t>
  </si>
  <si>
    <t xml:space="preserve">Requirement </t>
  </si>
  <si>
    <t>Foundation Disclosures 2021</t>
  </si>
  <si>
    <t>GRI 1: Foundation 2021</t>
  </si>
  <si>
    <t>Requirement 1</t>
  </si>
  <si>
    <t>Action Completed</t>
  </si>
  <si>
    <t>Application of the reporting principles</t>
  </si>
  <si>
    <t>Requirement 2</t>
  </si>
  <si>
    <t>Action Completed*</t>
  </si>
  <si>
    <t>Report the disclosures in GRI 2: General Disclosures</t>
  </si>
  <si>
    <t>Requirement 3</t>
  </si>
  <si>
    <t>Determine material topics</t>
  </si>
  <si>
    <t>Requirement 4</t>
  </si>
  <si>
    <t>Report the disclosures in GRI 3: Material Topics 2021</t>
  </si>
  <si>
    <t>Requirement 5</t>
  </si>
  <si>
    <t>Not required for reporting with reference to the GRI standards</t>
  </si>
  <si>
    <t>Report disclosures from the GRI Topic Standards for each Material topic</t>
  </si>
  <si>
    <t>Requirement 6</t>
  </si>
  <si>
    <t>Requirement 7</t>
  </si>
  <si>
    <t>Publish GRI content index</t>
  </si>
  <si>
    <t>Requirement 8</t>
  </si>
  <si>
    <t>Provide a statement of use</t>
  </si>
  <si>
    <t>Requirement 9</t>
  </si>
  <si>
    <t>TBC</t>
  </si>
  <si>
    <t>Notify GRI</t>
  </si>
  <si>
    <t>*Governance disclosures not assessed as part of the report</t>
  </si>
  <si>
    <t>Sustainability Report 2025 Location</t>
  </si>
  <si>
    <t>Data</t>
  </si>
  <si>
    <t>General Disclosures 2021</t>
  </si>
  <si>
    <t>GRI 2: General Disclosures 2021</t>
  </si>
  <si>
    <t>2-1 Organisational Details</t>
  </si>
  <si>
    <t>Pg 2</t>
  </si>
  <si>
    <t>2-2 Entities included in the organisation's sustainability reporting</t>
  </si>
  <si>
    <t>Pg 76</t>
  </si>
  <si>
    <t>2-3 Reporting period, frequency and contact point</t>
  </si>
  <si>
    <t>2-4 Restatements of Information</t>
  </si>
  <si>
    <r>
      <rPr>
        <sz val="11"/>
        <color rgb="FF000000"/>
        <rFont val="Century Gothic"/>
        <family val="2"/>
      </rPr>
      <t xml:space="preserve">CY24 Sustainability report.  </t>
    </r>
    <r>
      <rPr>
        <i/>
        <sz val="11"/>
        <color rgb="FF000000"/>
        <rFont val="Century Gothic"/>
        <family val="2"/>
      </rPr>
      <t>Page 14:</t>
    </r>
    <r>
      <rPr>
        <sz val="11"/>
        <color rgb="FF000000"/>
        <rFont val="Century Gothic"/>
        <family val="2"/>
      </rPr>
      <t xml:space="preserve"> </t>
    </r>
    <r>
      <rPr>
        <i/>
        <sz val="11"/>
        <color rgb="FF000000"/>
        <rFont val="Century Gothic"/>
        <family val="2"/>
      </rPr>
      <t xml:space="preserve">96.7% of waste from Tasmanian processing plants diverted. This data was incorrectly calculated. </t>
    </r>
    <r>
      <rPr>
        <b/>
        <sz val="11"/>
        <color rgb="FF000000"/>
        <rFont val="Century Gothic"/>
        <family val="2"/>
      </rPr>
      <t>Correction - CY24 = 95.6% of waste from Tasmanian processing plants diverted.</t>
    </r>
    <r>
      <rPr>
        <sz val="11"/>
        <color rgb="FF000000"/>
        <rFont val="Century Gothic"/>
        <family val="2"/>
      </rPr>
      <t xml:space="preserve">  </t>
    </r>
    <r>
      <rPr>
        <i/>
        <sz val="11"/>
        <color rgb="FF000000"/>
        <rFont val="Century Gothic"/>
        <family val="2"/>
      </rPr>
      <t>Page 58: Bird Interactions (Prawns) CY24 = 73 CULLED. This data was incorrectly categorised.</t>
    </r>
    <r>
      <rPr>
        <sz val="11"/>
        <color rgb="FF000000"/>
        <rFont val="Century Gothic"/>
        <family val="2"/>
      </rPr>
      <t xml:space="preserve"> </t>
    </r>
    <r>
      <rPr>
        <b/>
        <sz val="11"/>
        <color rgb="FF000000"/>
        <rFont val="Century Gothic"/>
        <family val="2"/>
      </rPr>
      <t>Correction - CY24 Bird Interactions (Prawns) CY24: Accidental deaths = 2, Alive and released = 1, Culled = 70 (Total of 73).</t>
    </r>
  </si>
  <si>
    <t>2-5 External assurance</t>
  </si>
  <si>
    <t>GRI 2: 2. Activities and workers</t>
  </si>
  <si>
    <t>2-6 Activities, value chain and other business relationships</t>
  </si>
  <si>
    <t>Pg 10, 49, 50</t>
  </si>
  <si>
    <t>Tassal Group is Australia's largest vertically integrated seafood producer, serving domestic markets and a number of export locations including China, Indonesia and Japan. 
94% of Tassal's supplier spend is in Australia.</t>
  </si>
  <si>
    <t>2-7 Employees</t>
  </si>
  <si>
    <t>Pg 25</t>
  </si>
  <si>
    <t xml:space="preserve">People data is compiled from human resources and payroll systems and represents a total head count of employees on 31 December 2025. Employee counts are broken down by employment status, gender, and region.
</t>
  </si>
  <si>
    <t>2-8 Workers who are not employees</t>
  </si>
  <si>
    <t xml:space="preserve">Refer to page </t>
  </si>
  <si>
    <t>GRI 2: 3. Governance</t>
  </si>
  <si>
    <t xml:space="preserve">2-9 &gt; 2-21 disclosures </t>
  </si>
  <si>
    <t>Pg 77</t>
  </si>
  <si>
    <t>GRI 2: 4 Strategy, Policies and Practices</t>
  </si>
  <si>
    <t>2-22 Statement on sustainable development strategy</t>
  </si>
  <si>
    <t>Pg 3
Pg 8, 18, 19</t>
  </si>
  <si>
    <r>
      <rPr>
        <sz val="11"/>
        <color rgb="FF000000"/>
        <rFont val="Century Gothic"/>
        <family val="2"/>
      </rPr>
      <t xml:space="preserve">From the CEO message on page 3: </t>
    </r>
    <r>
      <rPr>
        <i/>
        <sz val="11"/>
        <color rgb="FF000000"/>
        <rFont val="Century Gothic"/>
        <family val="2"/>
      </rPr>
      <t>We continued to strengthen our sustainability performance across our operations in 2025. This progress reflects the ongoing, evidence-based improvements we are making across environmental stewardship, animal welfare and governance... As we look ahead, we remain committed to strengthening sustainability performance, advancing digital and operational innovation, deepening our community and Traditional Owner partnerships, and continuing to build the capability of our people. 
Our Responsible Business Roadmap serves as a foundational framework to deliver meaningful impact across our five guiding principles: Prosperity, People, Planet, Product and Principles of Governance</t>
    </r>
  </si>
  <si>
    <t>2-23 Policy commitments</t>
  </si>
  <si>
    <t>Pg 77, 80</t>
  </si>
  <si>
    <t>2-24 Embedding policy commitments</t>
  </si>
  <si>
    <t>2-25 Processes to remediate negative impacts</t>
  </si>
  <si>
    <t>2-26 Mechanisms for seeking advice and raising concerns</t>
  </si>
  <si>
    <t>Pg 79</t>
  </si>
  <si>
    <t>2-27 Compliance with laws and regulations</t>
  </si>
  <si>
    <t>Pg 57</t>
  </si>
  <si>
    <t xml:space="preserve">Compliance is calculated based on our performance against all conditions within respective site licenses.
99% salmon hatchery compliance
97% salmon processing compliance
98% prawn operations compliance 
99% barramundi operations compliance
Salmon marine farming compliance
Salmon farming infringements
</t>
  </si>
  <si>
    <t>2-28 Membership associations</t>
  </si>
  <si>
    <t>Pg 35</t>
  </si>
  <si>
    <t xml:space="preserve">• Australian Institute of Company Directors										
• Institute of Chartered Accountants										
• Australian Prawn Farmers Association	
• Seafood Industry Australia 										
• Seafood Industry Tasmania									
• Governance Institute of Australia										
• Association of Corporate Counsel										
• Institute of Marine and Antarctic Studies Research Advisory Committee							
• Seafood Industry Australia										
• National Aquaculture Council	
• Global Salmon Initiative 
• United Nations Global Compact Network Australia (UNGCNA) 
• Sustainable Agriculture Inititative (SIA) Platform Australia 
• Supplier Ethical Data Exhange (Sedex)	
• Blue Economy Cooperative Research Centre (CRC) 							</t>
  </si>
  <si>
    <t>GRI 2: 5. Stakeholder Engagement</t>
  </si>
  <si>
    <t>2-29 Approach to stakeholder engagement</t>
  </si>
  <si>
    <t>Pg 37</t>
  </si>
  <si>
    <t xml:space="preserve">Community stakeholder feedback:
Noise - 14
Light - 6
Environmental Concerns - 3
Traffic - 2
Vessels - 2
Odour - 1
</t>
  </si>
  <si>
    <t>2-30 Collective bargaining agreements</t>
  </si>
  <si>
    <t>Pg 26</t>
  </si>
  <si>
    <t>Workplace Agreements:
Enterprise Bargaining Agreement (EBA): 67.31%
Common Law Agreement: 31.29%
Award: 1.40%</t>
  </si>
  <si>
    <t>Material Topics 2021</t>
  </si>
  <si>
    <t>GRI 3: Material Topics 2021</t>
  </si>
  <si>
    <t>3-1 Process to determine material topics</t>
  </si>
  <si>
    <t>Pg 82</t>
  </si>
  <si>
    <t>3-2 List of material topics</t>
  </si>
  <si>
    <t>3-3 Management of material topics</t>
  </si>
  <si>
    <t>ANIMAL HEALTH AND WELFARE</t>
  </si>
  <si>
    <t>Pg 61</t>
  </si>
  <si>
    <t>GRI 13.11: Animal Health and Welfare</t>
  </si>
  <si>
    <t>13.11.2 Report the percentage of production volume from sites of the organisation certified to third-party animal health and welfare standards, and list these standards</t>
  </si>
  <si>
    <t>Pg 68, 69, 70</t>
  </si>
  <si>
    <t xml:space="preserve">100% of production is responsibly sourced and certified to third-party animal health and welfare standards. 
Third-Party Standards:
1. Marine Stewardship Council (MSC)
2. Aquaculture Stewardship Council (ASC)
3. Best Aquaculture Practices (BAP)
4. GlobalG.A.P.
</t>
  </si>
  <si>
    <t>13.11.3 Report the survival percentage of farmed aquatic animals and the main causes of mortality</t>
  </si>
  <si>
    <t xml:space="preserve"> Pg  61,64</t>
  </si>
  <si>
    <t xml:space="preserve">Freshwater salmon survival rate: 91%
Marine salmon survival rate: 85%
Prawn survival rate: 88%
Barramundi survival rate: 73%
0 reportable salmon escapes*
*loss of &gt;500 fish to the maine environment at any one time
0 reportable barramundi escape*
*loss of &gt;100 fish to the marine environment at any one time 
0 reportable prawn escapes*
*loss of &gt;1 prawn to the marine environment at any one time
</t>
  </si>
  <si>
    <t>Voluntary:
Wildlife Interactions</t>
  </si>
  <si>
    <t>Pg 43,44</t>
  </si>
  <si>
    <t>Seal &amp; Bird</t>
  </si>
  <si>
    <t>CLIMATE ADAPTION AND RESILIENCE</t>
  </si>
  <si>
    <t>Pg 42</t>
  </si>
  <si>
    <t>Voluntary: How Tassal manages climate change</t>
  </si>
  <si>
    <t>13.2.2 Financial implications and other risks and opportunities due to
climate change</t>
  </si>
  <si>
    <t>Pg 46-48</t>
  </si>
  <si>
    <t>BUSINESS ETHICS AND COMPLIANCE</t>
  </si>
  <si>
    <t>Pg 77-81</t>
  </si>
  <si>
    <t>GRI 205: Anti-Corruption 2016</t>
  </si>
  <si>
    <t>205-1 Operations assessed for risks related to corruption</t>
  </si>
  <si>
    <t>0 Corruption allegations or incidents</t>
  </si>
  <si>
    <t>205-2 Communication and training about anti-corruption policies and procedures</t>
  </si>
  <si>
    <t>GRI 206: Anti-Competitive Behaviour 2016</t>
  </si>
  <si>
    <t>Legal actions for anti-competitive behaviour, anti-trust, and monopoly behaviour</t>
  </si>
  <si>
    <t>BIODIVERSITY</t>
  </si>
  <si>
    <t>100% nitrogen cap compliance</t>
  </si>
  <si>
    <t>GRI 304: Biodiversity 2016</t>
  </si>
  <si>
    <t>304-1 Operational sites owned, leased, managed in, or adjacent to, protected areas and areas of high biodiversity value outside protected areas</t>
  </si>
  <si>
    <t>See 304-1 tab</t>
  </si>
  <si>
    <t>Refer to tab</t>
  </si>
  <si>
    <t>304-2 Significant impacts of activities, products and services on biodiversity</t>
  </si>
  <si>
    <t>304-3 Habitats protected or restored</t>
  </si>
  <si>
    <t>Pg 40-45, 54 - 55</t>
  </si>
  <si>
    <t>304-4 IUCN Red List species and national conservation list species with habitats in areas affected by operations</t>
  </si>
  <si>
    <t>See 304-4 tab</t>
  </si>
  <si>
    <t>GHG EMISSIONS</t>
  </si>
  <si>
    <t>GRI 305: Emissions 2016</t>
  </si>
  <si>
    <t xml:space="preserve">13.1.2 Direct (Scope 1) GHG emissions </t>
  </si>
  <si>
    <t>Scope 1 FY25 = 44,094 tCO₂e
Scope 2 FY25 = 48,447 tCO₂e
Scope 3 FY25 = 310,358 tCO₂e
FLAG Scope 1 &amp; 3 FY25 = 53,350.10 tCO₂e</t>
  </si>
  <si>
    <t xml:space="preserve">13.1.3 Energy indirect (Scope 2) GHG emissions </t>
  </si>
  <si>
    <t>WATER AND EFFLUENTS</t>
  </si>
  <si>
    <t>Pg 40</t>
  </si>
  <si>
    <t>GRI 303: Water and Effluents 2018</t>
  </si>
  <si>
    <t>303-1 Interactions with water as a shared resource</t>
  </si>
  <si>
    <t>Pg 42, 56-58</t>
  </si>
  <si>
    <t>303-2 Management of water discharge-related impacts</t>
  </si>
  <si>
    <t>303-3 Water withdrawal</t>
  </si>
  <si>
    <t>See 303-3 tab</t>
  </si>
  <si>
    <t>GRI 306: Waste 2020</t>
  </si>
  <si>
    <t>306-1 Waste generation and significant waste-related impacts</t>
  </si>
  <si>
    <t>Pg 54</t>
  </si>
  <si>
    <t>306-2 Management of significant waste-related impacts</t>
  </si>
  <si>
    <t>Pg 54, 55</t>
  </si>
  <si>
    <t>306-3 Waste generated</t>
  </si>
  <si>
    <t>306-4 Waste diverted from disposal</t>
  </si>
  <si>
    <t>306-5 Waste directed to disposal</t>
  </si>
  <si>
    <t>SUPPLY CHAIN SUSTAINABILITY</t>
  </si>
  <si>
    <t>Pg 49</t>
  </si>
  <si>
    <t>GRI 204: Procurement Practices 2016</t>
  </si>
  <si>
    <t>204-1 Proportion of spending on local suppliers</t>
  </si>
  <si>
    <t>94% of supplier spend is spent locally (within Australia) 
1. QLD: $74 million - 12%
2. TAS: $386 million - 61%
3. Other Australia: $135 million - 21%
4. International: $35 million - 6%</t>
  </si>
  <si>
    <t>GRI 308: Supplier Environmental Assessment 2016</t>
  </si>
  <si>
    <t>308-1 New suppliers that were screened using environmental criteria</t>
  </si>
  <si>
    <t>Pg 49, 50</t>
  </si>
  <si>
    <t>308-2 Negative environmental impacts in the supply chain and actions taken</t>
  </si>
  <si>
    <t xml:space="preserve">No major impacts in the supply chain have occurred. </t>
  </si>
  <si>
    <t>GRI 414: Supplier Social Assessment 2016</t>
  </si>
  <si>
    <t>414-1 New suppliers that were screened using social criteria</t>
  </si>
  <si>
    <t>100% of new suppliers using social and environmental compliance criteria.</t>
  </si>
  <si>
    <t>GRI 416: Customer Health and Safety 2016</t>
  </si>
  <si>
    <t>416-1 Assessment of the health and safety impacts of product and service categories</t>
  </si>
  <si>
    <t xml:space="preserve">100% of Tassal products are monitored against health and safety key performance indicators.
</t>
  </si>
  <si>
    <t>EMPLOYMENT</t>
  </si>
  <si>
    <t>GRI 401: Employment 2016</t>
  </si>
  <si>
    <t>401-1 New employee hires and employee turnover</t>
  </si>
  <si>
    <t>401-3 Parental leave</t>
  </si>
  <si>
    <t>Pg 25 -27</t>
  </si>
  <si>
    <t>GRI 402: Labour/Management Relations 2016</t>
  </si>
  <si>
    <t>402-1 Minimum notice periods regarding operational changes</t>
  </si>
  <si>
    <t>Notice periods are established by industrial documentation or contract.</t>
  </si>
  <si>
    <t>GRI 404: Training and Education 2016</t>
  </si>
  <si>
    <t>404-1 Average hours of training per year per employee</t>
  </si>
  <si>
    <t>Data not available</t>
  </si>
  <si>
    <t>404-2 Programs for upgrading employee skills and transition assistance programs</t>
  </si>
  <si>
    <t>Pg 32</t>
  </si>
  <si>
    <t>404-3 Percentage of employees receiving regular performance and career development reviews</t>
  </si>
  <si>
    <t>Pg 32-35</t>
  </si>
  <si>
    <t>GRI 405: Diversity and Equal Opportunity 2016</t>
  </si>
  <si>
    <t>405-1 Diversity of governance bodies and employees</t>
  </si>
  <si>
    <t>405-2 Ratio of basic salary and remuneration of women to men</t>
  </si>
  <si>
    <t>COMMUNITY</t>
  </si>
  <si>
    <t>GRI 413: Local Communities 2016</t>
  </si>
  <si>
    <t>413-1 Operations with local community engagement, impact assessments, and development programs</t>
  </si>
  <si>
    <t>Pg 35-37</t>
  </si>
  <si>
    <t>53,105 meals donated to the community 
$291,000 directly invested in community support
14 marine resuces and assistance provided to the community
185 sponsorship recipients</t>
  </si>
  <si>
    <t>OCCUPATIONAL HEALTH AND SAFETY</t>
  </si>
  <si>
    <t>Pg 29</t>
  </si>
  <si>
    <t>GRI 403: Occupational Health and Safety 2018</t>
  </si>
  <si>
    <t>403-1 Occupational health and safety management system</t>
  </si>
  <si>
    <t>Pg 29-31</t>
  </si>
  <si>
    <t>403-2 Hazard identification, risk assessment, and invident investigation</t>
  </si>
  <si>
    <t>403-3 Occupational health services</t>
  </si>
  <si>
    <t>403-4 Worker participation, consultation, and communication on occupational health and safety</t>
  </si>
  <si>
    <t xml:space="preserve">All (100 per cent) of our employees are invited to attend site WHS committee meetings. Our Consultative Arrangements Procedure requires quarterly meetings at a minimum at any site with a 50:50 ratio of workers to management in attendance. The meeting format ensures that relevant WHS incidents across the business are circulated, hazards from the site are discussed and effective controls are implemented and added to the sites corrective action plan. These minutes are posted on notice boards for all staff to review and continue to contribute to safety discussions </t>
  </si>
  <si>
    <t>403-5 Worker training on occupational health and safety</t>
  </si>
  <si>
    <t>403-6 Promotion of worker health</t>
  </si>
  <si>
    <t>403-7 Prevention and mitigation of occupational health and safety impacts directly linked by business relationships</t>
  </si>
  <si>
    <t>Risk assessments of major partners are conducted regularly. Business partners workplace health and safety policies and procedures are assessed and suppliers are expected to ahear to Tassal's Supplier Code of Conduct &amp; Ethical Standards guideline.</t>
  </si>
  <si>
    <t>403-8 Workers covered by an occupational health and safety management system</t>
  </si>
  <si>
    <t>403-9 Work-related injuries</t>
  </si>
  <si>
    <t>First aid level injuries are included; lost days are calculated as scheduled work days; lost days begin the next rostered day after the incident</t>
  </si>
  <si>
    <r>
      <rPr>
        <sz val="20"/>
        <color rgb="FF000000"/>
        <rFont val="Century Gothic"/>
        <family val="2"/>
      </rPr>
      <t>3.1</t>
    </r>
    <r>
      <rPr>
        <sz val="20"/>
        <color rgb="FF000000"/>
        <rFont val="Times New Roman"/>
        <family val="1"/>
      </rPr>
      <t xml:space="preserve"> </t>
    </r>
    <r>
      <rPr>
        <sz val="20"/>
        <color rgb="FF000000"/>
        <rFont val="Century Gothic"/>
        <family val="2"/>
      </rPr>
      <t>Marine leases (Salmon)</t>
    </r>
  </si>
  <si>
    <t xml:space="preserve">Marine Farming Leases within 20km of protected areas </t>
  </si>
  <si>
    <t>MARINE CONSERVATION AREA</t>
  </si>
  <si>
    <t>MARINE RESERVE</t>
  </si>
  <si>
    <t>CONSERVATION AREA (WITH COASTAL AREA)</t>
  </si>
  <si>
    <t>WHA</t>
  </si>
  <si>
    <t>IPA</t>
  </si>
  <si>
    <t>NATIONAL PARK</t>
  </si>
  <si>
    <t>LEASE</t>
  </si>
  <si>
    <t>LEASE AREA (ha)</t>
  </si>
  <si>
    <t xml:space="preserve">CENTRAL CHANNEL </t>
  </si>
  <si>
    <t xml:space="preserve">HUON ESTUARY </t>
  </si>
  <si>
    <t xml:space="preserve">PORT CYGNET </t>
  </si>
  <si>
    <t xml:space="preserve">ROBERTS POINT </t>
  </si>
  <si>
    <t xml:space="preserve">SIMPSONS POINT </t>
  </si>
  <si>
    <t>OPOSSUM BAY</t>
  </si>
  <si>
    <t>SOUTH ARM</t>
  </si>
  <si>
    <t>MONK BAY</t>
  </si>
  <si>
    <t>WATERFALL - FORTESCUE</t>
  </si>
  <si>
    <t>HIPPOLYTE ROCKS</t>
  </si>
  <si>
    <t>CLOUDY BAY LAGOON</t>
  </si>
  <si>
    <t>SLOPING ISLAND</t>
  </si>
  <si>
    <t>MARIA ISLAND</t>
  </si>
  <si>
    <t xml:space="preserve">NINEPIN POINT </t>
  </si>
  <si>
    <t xml:space="preserve">TINDERBOX </t>
  </si>
  <si>
    <t>POINT BILLY</t>
  </si>
  <si>
    <t>BOLTONS BEACH</t>
  </si>
  <si>
    <t>RASPINS BEACH</t>
  </si>
  <si>
    <t>MILLINGTONS BEACH</t>
  </si>
  <si>
    <t>UNNAMED AT RHEBAN BEACH</t>
  </si>
  <si>
    <t>BOOT BAY</t>
  </si>
  <si>
    <t>BELLETTES BAY</t>
  </si>
  <si>
    <t>CHRONICLE POINT</t>
  </si>
  <si>
    <t>EAGLE HAWK BAY-FLINDERS BAY</t>
  </si>
  <si>
    <t>NORFOLK BAY</t>
  </si>
  <si>
    <t>SALEM BAY</t>
  </si>
  <si>
    <t>SLOPING MAIN</t>
  </si>
  <si>
    <t>NORTH WEST HEAD</t>
  </si>
  <si>
    <t>OUTER NORTH HEAD</t>
  </si>
  <si>
    <t>ROARING BEACH</t>
  </si>
  <si>
    <t>NORTH PASSAGE POINT</t>
  </si>
  <si>
    <t>APEX POINT</t>
  </si>
  <si>
    <t>BROTHER AND SISTER</t>
  </si>
  <si>
    <t>WEDGE ISLAND</t>
  </si>
  <si>
    <t>CROOKED BILLET BAY</t>
  </si>
  <si>
    <t>CLIFTON BEACH</t>
  </si>
  <si>
    <t>RED REEF</t>
  </si>
  <si>
    <t>NORTH WEST BAY</t>
  </si>
  <si>
    <t>FOSSIL COVE</t>
  </si>
  <si>
    <t>CAPE DE LA SORTIE</t>
  </si>
  <si>
    <t>BLIGH POINT</t>
  </si>
  <si>
    <t>MARKS POINT</t>
  </si>
  <si>
    <t>SNAKE BAY</t>
  </si>
  <si>
    <t xml:space="preserve">CHUCKLE HEAD </t>
  </si>
  <si>
    <t>SIMPSONS BAY</t>
  </si>
  <si>
    <t>COAL POINT</t>
  </si>
  <si>
    <t>RANDALLS BAY</t>
  </si>
  <si>
    <t>SURVEYORS BAY</t>
  </si>
  <si>
    <t>ESPERANCE POINT</t>
  </si>
  <si>
    <t>BURNETT POINT</t>
  </si>
  <si>
    <t>HASTINGS BAY</t>
  </si>
  <si>
    <t>PELICAN ISLAND</t>
  </si>
  <si>
    <t>SOUTHPORT LAGOON</t>
  </si>
  <si>
    <t>SOUTHWEST</t>
  </si>
  <si>
    <t>OCEAN BEACH</t>
  </si>
  <si>
    <t xml:space="preserve">TASMANIAN WILDERNESS </t>
  </si>
  <si>
    <t>AUSTRALIAN CONVICT SITES (PORT ARTHUR BUFFER ZONE)</t>
  </si>
  <si>
    <t>AUSTRALIAN CONVICT SITES (COAL MINES HISTORIC SITE BUFFER ZONE)</t>
  </si>
  <si>
    <t>AUSTRALIAN CONVICT SITES (DARLINGTON PROBATION STATION BUFFER ZONE)</t>
  </si>
  <si>
    <t>PUTALINA</t>
  </si>
  <si>
    <t>SOUTH BRUNY</t>
  </si>
  <si>
    <t>Eastern Zone</t>
  </si>
  <si>
    <t>MF236 Okehampton Bay</t>
  </si>
  <si>
    <t>N/A</t>
  </si>
  <si>
    <t>Storm Bay Zone</t>
  </si>
  <si>
    <t>MF139 Badger Cove</t>
  </si>
  <si>
    <t>MF194 Billy Blue</t>
  </si>
  <si>
    <t>MF190 Creeses Mistake</t>
  </si>
  <si>
    <t>MF277, 278, 279, 280 West of Wedge</t>
  </si>
  <si>
    <t>MF55 Long Bay</t>
  </si>
  <si>
    <t>18..8</t>
  </si>
  <si>
    <t>Channel Zone</t>
  </si>
  <si>
    <t>MF90 Tinderbox</t>
  </si>
  <si>
    <t>MF94 Sheppards</t>
  </si>
  <si>
    <t>MF154 Simmonds</t>
  </si>
  <si>
    <t>MF142 Roberts Point</t>
  </si>
  <si>
    <t>MF110 Soldiers Point</t>
  </si>
  <si>
    <t>Southern Zone</t>
  </si>
  <si>
    <t>MF187, 188 Brabazon</t>
  </si>
  <si>
    <t>MF189 Killala</t>
  </si>
  <si>
    <t>MF201 Redcliffs</t>
  </si>
  <si>
    <t>MF77 Meads Creek</t>
  </si>
  <si>
    <t>MF209 Stringers</t>
  </si>
  <si>
    <t>MF78 Lippies</t>
  </si>
  <si>
    <t>MF185 (Tin Pot) GTB1 &amp; MF203 (Partridge) GTB 2</t>
  </si>
  <si>
    <t>MF109 Butlers</t>
  </si>
  <si>
    <t>Western Zone</t>
  </si>
  <si>
    <t>MF214 Middle Harbour</t>
  </si>
  <si>
    <t>MF219 Gordon</t>
  </si>
  <si>
    <t>MF266 Franklin </t>
  </si>
  <si>
    <r>
      <rPr>
        <sz val="20"/>
        <color rgb="FF000000"/>
        <rFont val="Century Gothic"/>
        <family val="2"/>
      </rPr>
      <t>3.2</t>
    </r>
    <r>
      <rPr>
        <sz val="20"/>
        <color rgb="FF000000"/>
        <rFont val="Times New Roman"/>
        <family val="1"/>
      </rPr>
      <t xml:space="preserve"> </t>
    </r>
    <r>
      <rPr>
        <sz val="20"/>
        <color rgb="FF000000"/>
        <rFont val="Century Gothic"/>
        <family val="2"/>
      </rPr>
      <t>Prawns</t>
    </r>
  </si>
  <si>
    <t>Distance between prawn farm discharge point and Protected Areas. 5km Buffer.</t>
  </si>
  <si>
    <t>Site</t>
  </si>
  <si>
    <t>Area</t>
  </si>
  <si>
    <t>Protected area</t>
  </si>
  <si>
    <t>Distance from discharge point</t>
  </si>
  <si>
    <t>Distance from boundary</t>
  </si>
  <si>
    <t>Mission Beach prawn farm</t>
  </si>
  <si>
    <t>100 ha</t>
  </si>
  <si>
    <t>Great Barrier Reef Coast Marine Park</t>
  </si>
  <si>
    <t>0 km</t>
  </si>
  <si>
    <t>Great Barrier Reef Marine Park</t>
  </si>
  <si>
    <t>1.56 km</t>
  </si>
  <si>
    <t>0.05 km</t>
  </si>
  <si>
    <t>Great Barrier Reef World Heritage Property/National Heritage Place</t>
  </si>
  <si>
    <t>Wet Tropics of Queensland World Heritage Area</t>
  </si>
  <si>
    <t>Terrestrial</t>
  </si>
  <si>
    <t>2.1 km</t>
  </si>
  <si>
    <t>Girringun National Park</t>
  </si>
  <si>
    <t>Upstream</t>
  </si>
  <si>
    <t>Clump Mountain National Park</t>
  </si>
  <si>
    <t>1.8 km</t>
  </si>
  <si>
    <t>Djiru National Park</t>
  </si>
  <si>
    <t>Girringun Indigenous Protected Area</t>
  </si>
  <si>
    <t>Proserpine prawn farm</t>
  </si>
  <si>
    <t>4,150 ha</t>
  </si>
  <si>
    <t>4.1 km</t>
  </si>
  <si>
    <t>1.9 km</t>
  </si>
  <si>
    <t>0.54 km</t>
  </si>
  <si>
    <t>Edgecumbe Bay-Bowen Dugong Protection Area</t>
  </si>
  <si>
    <t>1.6 km</t>
  </si>
  <si>
    <t>0.6 km</t>
  </si>
  <si>
    <t>Edgecumbe Bay (Fish Habitat Area (A))</t>
  </si>
  <si>
    <t>0.5 km</t>
  </si>
  <si>
    <t>0.4 km</t>
  </si>
  <si>
    <t>Edgecumbe Bay (Fish Habitat Area (B))</t>
  </si>
  <si>
    <t>Dryander National Park</t>
  </si>
  <si>
    <t>3.8 km</t>
  </si>
  <si>
    <t>Yamba prawn farm</t>
  </si>
  <si>
    <t>57 ha</t>
  </si>
  <si>
    <t>Gondwana Rainforests of Australia World Heritage Area</t>
  </si>
  <si>
    <t>3.6 km</t>
  </si>
  <si>
    <t>Bundjalung National Park</t>
  </si>
  <si>
    <t>2.4 km</t>
  </si>
  <si>
    <r>
      <t>3.3</t>
    </r>
    <r>
      <rPr>
        <sz val="20"/>
        <color rgb="FF000000"/>
        <rFont val="Times New Roman"/>
        <family val="1"/>
      </rPr>
      <t xml:space="preserve"> </t>
    </r>
    <r>
      <rPr>
        <sz val="20"/>
        <color rgb="FF000000"/>
        <rFont val="Century Gothic"/>
        <family val="2"/>
      </rPr>
      <t>Land-based activities</t>
    </r>
  </si>
  <si>
    <t>The following sites are not within 5 km of protected areas:</t>
  </si>
  <si>
    <r>
      <t>•</t>
    </r>
    <r>
      <rPr>
        <sz val="11"/>
        <color rgb="FF007A86"/>
        <rFont val="Times New Roman"/>
        <family val="1"/>
      </rPr>
      <t xml:space="preserve">        </t>
    </r>
    <r>
      <rPr>
        <sz val="11"/>
        <color rgb="FF000000"/>
        <rFont val="Century Gothic"/>
        <family val="2"/>
      </rPr>
      <t>Processing facility at 29-45 Bachell Avenue &amp; 47-61 Bachell Avenue, Lidcombe, NSW</t>
    </r>
  </si>
  <si>
    <r>
      <t>•</t>
    </r>
    <r>
      <rPr>
        <sz val="11"/>
        <color rgb="FF007A86"/>
        <rFont val="Times New Roman"/>
        <family val="1"/>
      </rPr>
      <t xml:space="preserve">        </t>
    </r>
    <r>
      <rPr>
        <sz val="11"/>
        <color rgb="FF000000"/>
        <rFont val="Century Gothic"/>
        <family val="2"/>
      </rPr>
      <t>Farming operations at Killala Bay, 75 Esperance Coast Road, Surges Bay, TAS</t>
    </r>
  </si>
  <si>
    <r>
      <t>•</t>
    </r>
    <r>
      <rPr>
        <sz val="11"/>
        <color rgb="FF007A86"/>
        <rFont val="Times New Roman"/>
        <family val="1"/>
      </rPr>
      <t xml:space="preserve">        </t>
    </r>
    <r>
      <rPr>
        <sz val="11"/>
        <color rgb="FF000000"/>
        <rFont val="Century Gothic"/>
        <family val="2"/>
      </rPr>
      <t>Farming operations at Brabazon Point, 789 Cygnet Coast Road, Petcheys Bay, TAS, and</t>
    </r>
  </si>
  <si>
    <r>
      <t>•</t>
    </r>
    <r>
      <rPr>
        <sz val="11"/>
        <color rgb="FF007A86"/>
        <rFont val="Times New Roman"/>
        <family val="1"/>
      </rPr>
      <t xml:space="preserve">        </t>
    </r>
    <r>
      <rPr>
        <sz val="11"/>
        <color rgb="FF000000"/>
        <rFont val="Century Gothic"/>
        <family val="2"/>
      </rPr>
      <t>Hatchery at 1358 Gordon River Road, Westerway, TAS.</t>
    </r>
  </si>
  <si>
    <t xml:space="preserve">Tas Land Facilities within 5km of protected areas </t>
  </si>
  <si>
    <t>CONSERVATION AREA</t>
  </si>
  <si>
    <t>WORLD HERITAGE AREA</t>
  </si>
  <si>
    <t>SITE</t>
  </si>
  <si>
    <t>ADDRESS</t>
  </si>
  <si>
    <t>OWNERSHIP</t>
  </si>
  <si>
    <t>AREA (ha)</t>
  </si>
  <si>
    <t>ROBERTS POINT</t>
  </si>
  <si>
    <t>UNNAMED (ADJ. WAYATINAH CA)</t>
  </si>
  <si>
    <t>WAYATINAH</t>
  </si>
  <si>
    <t>MT BETHUNE</t>
  </si>
  <si>
    <t>TYENNA RIVER</t>
  </si>
  <si>
    <t>RUSSELL RIDGE</t>
  </si>
  <si>
    <t>FLETCHERS HILL</t>
  </si>
  <si>
    <t>JUDBURY</t>
  </si>
  <si>
    <t>PETER MURRELL</t>
  </si>
  <si>
    <t>NORTH PASSAGE</t>
  </si>
  <si>
    <t>CROOKED BILLET</t>
  </si>
  <si>
    <t>LONG BAY</t>
  </si>
  <si>
    <t>MACLAINES CREEK</t>
  </si>
  <si>
    <t>SHERWOOD HILL</t>
  </si>
  <si>
    <t>TASMANIAN WILDERNESS</t>
  </si>
  <si>
    <t>FRANKLIN-GORDON WILD RIVERS</t>
  </si>
  <si>
    <t>MT FIELD</t>
  </si>
  <si>
    <t>TASMAN</t>
  </si>
  <si>
    <t>HATCHERIES</t>
  </si>
  <si>
    <t>Wayatinah</t>
  </si>
  <si>
    <t>289 Wayatinah Rd, Wayatinah</t>
  </si>
  <si>
    <t>Leased</t>
  </si>
  <si>
    <t>Wayatinah discharge point</t>
  </si>
  <si>
    <t>Florentine</t>
  </si>
  <si>
    <t>675 Florentine Rd, Florentine</t>
  </si>
  <si>
    <t>Florentine discharge point</t>
  </si>
  <si>
    <t>Hamilton site (undeveloped)</t>
  </si>
  <si>
    <t>Woodmoor Rd, Ouse</t>
  </si>
  <si>
    <t>Owned</t>
  </si>
  <si>
    <t>Karanja</t>
  </si>
  <si>
    <t>1358 Gordon River Rd, Westerway</t>
  </si>
  <si>
    <t>Karanja discharge point</t>
  </si>
  <si>
    <t>Russell Falls</t>
  </si>
  <si>
    <t>32 Lake Dobson Rd, National Park</t>
  </si>
  <si>
    <t>Russell Falls discharge point</t>
  </si>
  <si>
    <t>Rookwood Hatchery</t>
  </si>
  <si>
    <t>37 Rookwood Rd, Ranelagh</t>
  </si>
  <si>
    <t>MOPS SHOREBASES</t>
  </si>
  <si>
    <t>Okehampton Shorebase</t>
  </si>
  <si>
    <t>49 Slipway Rd, Triabunna</t>
  </si>
  <si>
    <t>Crown lease</t>
  </si>
  <si>
    <t>Margate Shorebase</t>
  </si>
  <si>
    <t>30 Waterworth Drive, Margate</t>
  </si>
  <si>
    <t>Electrona Shorebase</t>
  </si>
  <si>
    <t>21 &amp; 23 Pathana Rd, Electrona</t>
  </si>
  <si>
    <t>Crown lease &amp; leased</t>
  </si>
  <si>
    <t>Nubeena Shorebase</t>
  </si>
  <si>
    <t>224, 229, 251 Roaring Beach Rd, Nubeena</t>
  </si>
  <si>
    <t>Crown lease &amp; owned</t>
  </si>
  <si>
    <t>Port Arthur Shorebase</t>
  </si>
  <si>
    <t>Long bay, Port Arthur</t>
  </si>
  <si>
    <t>Sykes Cove</t>
  </si>
  <si>
    <t>Sykes Cove, Bruny Island</t>
  </si>
  <si>
    <t>Pumpstation</t>
  </si>
  <si>
    <t>Whale Point Rd, Port Huon</t>
  </si>
  <si>
    <t>Hawkers Point</t>
  </si>
  <si>
    <t>495 Narrows Rd, Strathblane</t>
  </si>
  <si>
    <t>Macquarie Harbour net drying &amp; storage</t>
  </si>
  <si>
    <t>Henty Rd, Strahan</t>
  </si>
  <si>
    <t>Macquarie Harbour depot &amp; wharf</t>
  </si>
  <si>
    <t>8 Esplanade Strahan</t>
  </si>
  <si>
    <t>Macquarie Harbour MOPS</t>
  </si>
  <si>
    <t>160 Smiths Cove, Strahan</t>
  </si>
  <si>
    <t>PROCESSING</t>
  </si>
  <si>
    <t>Lidcombe</t>
  </si>
  <si>
    <t>29-45 &amp; 47-61 Bachell Ave, Lidcombe</t>
  </si>
  <si>
    <t>Triabunna Rendering Facility</t>
  </si>
  <si>
    <t>8731 Tasman Hwy, Triabunna</t>
  </si>
  <si>
    <t>Huonville Processing</t>
  </si>
  <si>
    <t>20 Glen Rd, Huonville</t>
  </si>
  <si>
    <t>Margate Processing</t>
  </si>
  <si>
    <t>10-16 Marina Drive, Baretta</t>
  </si>
  <si>
    <t>Dover Processing &amp; Shorebase</t>
  </si>
  <si>
    <t>564 Narrows Rd, Strathblane</t>
  </si>
  <si>
    <r>
      <t>3.4</t>
    </r>
    <r>
      <rPr>
        <sz val="20"/>
        <color rgb="FF000000"/>
        <rFont val="Times New Roman"/>
        <family val="1"/>
      </rPr>
      <t xml:space="preserve"> </t>
    </r>
    <r>
      <rPr>
        <sz val="20"/>
        <color rgb="FF000000"/>
        <rFont val="Century Gothic"/>
        <family val="2"/>
      </rPr>
      <t>Subsea pipelines</t>
    </r>
  </si>
  <si>
    <t>Pipelines at Brabazon Point and Long Bay, Port Arthur are more than 1 km from a protected area.</t>
  </si>
  <si>
    <t>Apex Point pipeline</t>
  </si>
  <si>
    <t>Port Arthur pipeline</t>
  </si>
  <si>
    <t>Brabazon pipeline</t>
  </si>
  <si>
    <t>Meads pipeline</t>
  </si>
  <si>
    <r>
      <t>3.5</t>
    </r>
    <r>
      <rPr>
        <sz val="20"/>
        <color rgb="FF000000"/>
        <rFont val="Times New Roman"/>
        <family val="1"/>
      </rPr>
      <t xml:space="preserve"> </t>
    </r>
    <r>
      <rPr>
        <sz val="20"/>
        <color rgb="FF000000"/>
        <rFont val="Century Gothic"/>
        <family val="2"/>
      </rPr>
      <t>Barramundi</t>
    </r>
  </si>
  <si>
    <t xml:space="preserve">Distance between Barramundi hatchery discharge point and Barramundi Lease and Protected Areas. 5km Buffer. </t>
  </si>
  <si>
    <t>MARINE PARKS</t>
  </si>
  <si>
    <t>INDIGENOUS PROTECTED AREA</t>
  </si>
  <si>
    <t>MAYALA</t>
  </si>
  <si>
    <t>LALANG-GADDAM</t>
  </si>
  <si>
    <t>BARDI JAWI GAARRA</t>
  </si>
  <si>
    <t>DAMBIMANGARI</t>
  </si>
  <si>
    <t>CONE BAY</t>
  </si>
  <si>
    <t>BTAP</t>
  </si>
  <si>
    <t>Tasmania - Species with the potential to occur within 10km of marine leases, excluding terrestrial plants and animals</t>
  </si>
  <si>
    <t>IUCN status</t>
  </si>
  <si>
    <t>No. species</t>
  </si>
  <si>
    <t xml:space="preserve">Critically endangered </t>
  </si>
  <si>
    <t>Endangered</t>
  </si>
  <si>
    <t>Vulnerable</t>
  </si>
  <si>
    <t>Near Threatened</t>
  </si>
  <si>
    <t xml:space="preserve">Least Concern </t>
  </si>
  <si>
    <t>Data deficient</t>
  </si>
  <si>
    <t>For species not listed under IUCN or listed as Data Deficient, EPBC Act status</t>
  </si>
  <si>
    <t>Conservation Dependent</t>
  </si>
  <si>
    <t>Critically endangered</t>
  </si>
  <si>
    <t>Marine</t>
  </si>
  <si>
    <t>Migratory</t>
  </si>
  <si>
    <t>Cetacean</t>
  </si>
  <si>
    <t>.</t>
  </si>
  <si>
    <t>New South Wales – species with the potential to occur within 5 km of Yamba prawn farm, including marine and terrestrial flora and fauna</t>
  </si>
  <si>
    <t>Queensland – Species with the potential to occur within 5km of Proserpine and Mission beach, including marine and terrestrial plants and animals</t>
  </si>
  <si>
    <t>Western Australia - Species with the potential to occur within 5km of Cone Bay, including marine and terrestrial plants and animals</t>
  </si>
  <si>
    <t>Conservation dependent</t>
  </si>
  <si>
    <t>Sector</t>
  </si>
  <si>
    <t>Source</t>
  </si>
  <si>
    <t>Volume (ML)</t>
  </si>
  <si>
    <t>Barramundi</t>
  </si>
  <si>
    <t>Broome</t>
  </si>
  <si>
    <t>Reticulated</t>
  </si>
  <si>
    <t>Saltwater</t>
  </si>
  <si>
    <t>Mission Beach</t>
  </si>
  <si>
    <t>Prawn farms</t>
  </si>
  <si>
    <t>Reticulated for Farm and Hatchery
Note: Meter installed 1/7/25</t>
  </si>
  <si>
    <t>Proserpine</t>
  </si>
  <si>
    <t>Dam</t>
  </si>
  <si>
    <t xml:space="preserve">Proserpine </t>
  </si>
  <si>
    <t>Yamba</t>
  </si>
  <si>
    <t xml:space="preserve">Reticulated </t>
  </si>
  <si>
    <t>Prawn hatcheries</t>
  </si>
  <si>
    <t>See MB Farm above</t>
  </si>
  <si>
    <t>Prawn processing</t>
  </si>
  <si>
    <t>Reticulated
Note: Meter installed 22/9/2025</t>
  </si>
  <si>
    <t>Salmon farms</t>
  </si>
  <si>
    <t>Channel</t>
  </si>
  <si>
    <t>Dam - Bathing Tarpaulin - Single Use</t>
  </si>
  <si>
    <t>Dam - Bathing Well Boat Fill</t>
  </si>
  <si>
    <t>Dam - Bathing Well Boat Reuse</t>
  </si>
  <si>
    <t>Eastern</t>
  </si>
  <si>
    <t>Southern</t>
  </si>
  <si>
    <t xml:space="preserve">Southern </t>
  </si>
  <si>
    <t>Rainwater capture</t>
  </si>
  <si>
    <t>Approx.1.5 ML</t>
  </si>
  <si>
    <t>Storm Bay</t>
  </si>
  <si>
    <t>Western</t>
  </si>
  <si>
    <t>Salmon hatcheries</t>
  </si>
  <si>
    <t>River (flow thru)</t>
  </si>
  <si>
    <t>Rookwood Road</t>
  </si>
  <si>
    <t>Bore</t>
  </si>
  <si>
    <t>Salmon processing</t>
  </si>
  <si>
    <t>Dover</t>
  </si>
  <si>
    <t>Huonville</t>
  </si>
  <si>
    <t>Margate</t>
  </si>
  <si>
    <t>Triabunna</t>
  </si>
  <si>
    <t xml:space="preserve">Feed data </t>
  </si>
  <si>
    <t> </t>
  </si>
  <si>
    <r>
      <t>Total Carbon Footprint of Feed (kg CO</t>
    </r>
    <r>
      <rPr>
        <b/>
        <vertAlign val="subscript"/>
        <sz val="11"/>
        <color rgb="FF000000"/>
        <rFont val="Century Gothic"/>
        <family val="2"/>
      </rPr>
      <t>2</t>
    </r>
    <r>
      <rPr>
        <b/>
        <sz val="11"/>
        <color rgb="FF000000"/>
        <rFont val="Century Gothic"/>
        <family val="2"/>
      </rPr>
      <t>-e/tonne feed)</t>
    </r>
  </si>
  <si>
    <t>CY19</t>
  </si>
  <si>
    <t>CY20</t>
  </si>
  <si>
    <t>CY21</t>
  </si>
  <si>
    <t>CY22</t>
  </si>
  <si>
    <t>CY23</t>
  </si>
  <si>
    <t>CY24</t>
  </si>
  <si>
    <t>CY25</t>
  </si>
  <si>
    <t>Salmon feed - economic allocation</t>
  </si>
  <si>
    <t>Barramundi feed - economic allocation</t>
  </si>
  <si>
    <t>-</t>
  </si>
  <si>
    <t>Prawn feed - economic allocation</t>
  </si>
  <si>
    <t>Economic Feed Conversion Ratio (eFCR)</t>
  </si>
  <si>
    <t>FY19</t>
  </si>
  <si>
    <t>FY20</t>
  </si>
  <si>
    <t>FY21</t>
  </si>
  <si>
    <t>FY22</t>
  </si>
  <si>
    <t>Salmon</t>
  </si>
  <si>
    <t>1.28*</t>
  </si>
  <si>
    <t>1.35*</t>
  </si>
  <si>
    <t>1.4*</t>
  </si>
  <si>
    <t>Prawns</t>
  </si>
  <si>
    <t>*Increase in eFCR from FY21 to CY23 due to extended summer and warmer temperatures in Autumn resulting in poorer performance.</t>
  </si>
  <si>
    <t>Forage Fish Dependency Ratio (salmon)</t>
  </si>
  <si>
    <t>FFDRm</t>
  </si>
  <si>
    <t>FFDRo</t>
  </si>
  <si>
    <t>Forage Fish Dependency Ratio (prawns)</t>
  </si>
  <si>
    <t xml:space="preserve">FFDRm </t>
  </si>
  <si>
    <t>Forage Fish Dependency Ratio (barramundi)</t>
  </si>
  <si>
    <t xml:space="preserve">Fish in - Fish out (FIFO) </t>
  </si>
  <si>
    <t xml:space="preserve">0.7kg wild fish </t>
  </si>
  <si>
    <t>1kg farm raised salmon</t>
  </si>
  <si>
    <t>What's in our Salmon Feed</t>
  </si>
  <si>
    <t>Land animal ingredients</t>
  </si>
  <si>
    <t>Agricultural ingredients</t>
  </si>
  <si>
    <t>Fish oil
(reduction)</t>
  </si>
  <si>
    <t>Fish oil
(trimmings)</t>
  </si>
  <si>
    <t>Fishmeal (reduction)</t>
  </si>
  <si>
    <t>Fishmeal (trimmings)</t>
  </si>
  <si>
    <t>%</t>
  </si>
  <si>
    <t>What's in our Prawn Feed</t>
  </si>
  <si>
    <t>Fish oil (reduction only)</t>
  </si>
  <si>
    <t>What's in our Barramundi Feed</t>
  </si>
  <si>
    <t>Absolute volumes of fishmeal and fish oil sourced (all species)</t>
  </si>
  <si>
    <t>Fish oil (reduction)</t>
  </si>
  <si>
    <t>304-1 Operational sites owned, leased, managed in, or adjacent to, protected areas and areas of high biodiversity value outside protected areas (all distances measured in KM)</t>
  </si>
  <si>
    <r>
      <t xml:space="preserve">Statement of use
</t>
    </r>
    <r>
      <rPr>
        <sz val="10"/>
        <rFont val="Century Gothic"/>
        <family val="2"/>
      </rPr>
      <t xml:space="preserve">The Tassal Group has reported the information cited in this GRI content index for the period 1 January to 31 December 2025 with reference to the GRI Standards.
</t>
    </r>
  </si>
  <si>
    <t>Independent limited assurance of three key metrics has been completed by Katestone Global. These are Biodiversity &amp; Nature, Waste &amp; Circularity, and Animal Welfare. These topics were selected in part because the data was not subjected to any other third party assurance during the reporting period.</t>
  </si>
  <si>
    <t>Provide reasons for omission for disclosures and requirements that the organisation cannot comply with</t>
  </si>
  <si>
    <t>Legal Name: Tassal Group Limited
Ownership: The Tassal Group Limited is a privately owned, incorporated entity
Headquarter Location: Hobart, Tasmania
Country of Operation: Australia</t>
  </si>
  <si>
    <t xml:space="preserve">The scope of this report includes all of the Tassal Group companies, namely Tassal Group Limited, Tassal Operations Pty Ltd, De Costi Seafoods Pty Ltd, Aquatas Pty Ltd. Additionally, it includes MPA Fish Farms Pty Ltd (barramundi operations) acquired on 31 July 2023. </t>
  </si>
  <si>
    <t>Sustainability reporting is reported for the calendar year* - 1 January to 31 December 2025
Prior to 2023, Sustainability Reporting was reported by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</si>
</sst>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0"/>
  </numFmts>
  <fonts count="50" x14ac:knownFonts="1">
    <font>
      <sz val="11"/>
      <color theme="1"/>
      <name val="Aptos Narrow"/>
      <family val="2"/>
      <scheme val="minor"/>
    </font>
    <font>
      <sz val="11"/>
      <color theme="1"/>
      <name val="Aptos Narrow"/>
      <family val="2"/>
      <scheme val="minor"/>
    </font>
    <font>
      <sz val="22"/>
      <color rgb="FFFFFFFF"/>
      <name val="Century Gothic"/>
      <family val="2"/>
    </font>
    <font>
      <sz val="11"/>
      <name val="Century Gothic"/>
      <family val="2"/>
    </font>
    <font>
      <sz val="10"/>
      <name val="Century Gothic"/>
      <family val="2"/>
    </font>
    <font>
      <b/>
      <sz val="11"/>
      <color theme="3" tint="9.9978637043366805E-2"/>
      <name val="Century Gothic"/>
      <family val="2"/>
    </font>
    <font>
      <sz val="11"/>
      <color theme="1"/>
      <name val="Century Gothic"/>
      <family val="2"/>
    </font>
    <font>
      <b/>
      <sz val="11"/>
      <name val="Century Gothic"/>
      <family val="2"/>
    </font>
    <font>
      <b/>
      <sz val="11"/>
      <color theme="1"/>
      <name val="Century Gothic"/>
      <family val="2"/>
    </font>
    <font>
      <sz val="11"/>
      <color rgb="FF000000"/>
      <name val="Century Gothic"/>
      <family val="2"/>
    </font>
    <font>
      <b/>
      <sz val="18"/>
      <color theme="0"/>
      <name val="Century Gothic"/>
      <family val="2"/>
    </font>
    <font>
      <sz val="10"/>
      <color theme="1"/>
      <name val="Century Gothic"/>
      <family val="2"/>
    </font>
    <font>
      <sz val="9"/>
      <color rgb="FF000000"/>
      <name val="Century Gothic"/>
      <family val="2"/>
    </font>
    <font>
      <sz val="10"/>
      <color rgb="FF007A86"/>
      <name val="Arial"/>
      <family val="2"/>
    </font>
    <font>
      <sz val="10"/>
      <color rgb="FF000000"/>
      <name val="Century Gothic"/>
      <family val="2"/>
    </font>
    <font>
      <sz val="10"/>
      <color rgb="FF43494E"/>
      <name val="Century Gothic"/>
      <family val="2"/>
    </font>
    <font>
      <b/>
      <sz val="10"/>
      <color rgb="FFE1654F"/>
      <name val="Century Gothic"/>
      <family val="2"/>
    </font>
    <font>
      <b/>
      <sz val="10"/>
      <color rgb="FF43494E"/>
      <name val="Century Gothic"/>
      <family val="2"/>
    </font>
    <font>
      <sz val="8"/>
      <color rgb="FF43494E"/>
      <name val="Century Gothic"/>
      <family val="2"/>
    </font>
    <font>
      <b/>
      <sz val="16"/>
      <color theme="0"/>
      <name val="Century Gothic"/>
      <family val="2"/>
    </font>
    <font>
      <b/>
      <sz val="10"/>
      <color rgb="FF2D3B3F"/>
      <name val="Century Gothic"/>
      <family val="2"/>
    </font>
    <font>
      <sz val="10"/>
      <color rgb="FF2D3B3F"/>
      <name val="Century Gothic"/>
      <family val="2"/>
    </font>
    <font>
      <b/>
      <sz val="16"/>
      <color rgb="FFFFFFFF"/>
      <name val="Century Gothic"/>
      <family val="2"/>
    </font>
    <font>
      <sz val="12"/>
      <color rgb="FF000000"/>
      <name val="Calibri"/>
      <family val="2"/>
    </font>
    <font>
      <b/>
      <sz val="11"/>
      <color rgb="FF000000"/>
      <name val="Century Gothic"/>
      <family val="2"/>
    </font>
    <font>
      <b/>
      <vertAlign val="subscript"/>
      <sz val="11"/>
      <color rgb="FF000000"/>
      <name val="Century Gothic"/>
      <family val="2"/>
    </font>
    <font>
      <sz val="8"/>
      <name val="Aptos Narrow"/>
      <family val="2"/>
      <scheme val="minor"/>
    </font>
    <font>
      <sz val="11"/>
      <color rgb="FF000000"/>
      <name val="Century Gothic"/>
      <family val="2"/>
    </font>
    <font>
      <b/>
      <sz val="10"/>
      <name val="Century Gothic"/>
      <family val="2"/>
    </font>
    <font>
      <sz val="10"/>
      <color theme="7"/>
      <name val="Century Gothic"/>
      <family val="2"/>
    </font>
    <font>
      <b/>
      <sz val="10"/>
      <color theme="7"/>
      <name val="Century Gothic"/>
      <family val="2"/>
    </font>
    <font>
      <b/>
      <sz val="10"/>
      <color theme="1"/>
      <name val="Century Gothic"/>
      <family val="2"/>
    </font>
    <font>
      <b/>
      <sz val="10"/>
      <color rgb="FF0070C0"/>
      <name val="Century Gothic"/>
      <family val="2"/>
    </font>
    <font>
      <b/>
      <sz val="11"/>
      <color rgb="FF0070C0"/>
      <name val="Century Gothic"/>
      <family val="2"/>
    </font>
    <font>
      <sz val="10"/>
      <color rgb="FF0070C0"/>
      <name val="Century Gothic"/>
      <family val="2"/>
    </font>
    <font>
      <sz val="11"/>
      <color rgb="FF0070C0"/>
      <name val="Aptos Narrow"/>
      <family val="2"/>
      <scheme val="minor"/>
    </font>
    <font>
      <b/>
      <sz val="14"/>
      <color rgb="FF000000"/>
      <name val="Century Gothic"/>
      <family val="2"/>
    </font>
    <font>
      <sz val="11"/>
      <color rgb="FF000000"/>
      <name val="Aptos Narrow"/>
      <family val="2"/>
    </font>
    <font>
      <b/>
      <sz val="10"/>
      <color rgb="FF000000"/>
      <name val="Century Gothic"/>
      <family val="2"/>
    </font>
    <font>
      <b/>
      <sz val="12"/>
      <color rgb="FF000000"/>
      <name val="Century Gothic"/>
      <family val="2"/>
    </font>
    <font>
      <sz val="20"/>
      <color rgb="FF000000"/>
      <name val="Century Gothic"/>
      <family val="2"/>
    </font>
    <font>
      <sz val="20"/>
      <color rgb="FF000000"/>
      <name val="Times New Roman"/>
      <family val="1"/>
    </font>
    <font>
      <sz val="11"/>
      <color rgb="FF007A86"/>
      <name val="Arial"/>
      <family val="2"/>
    </font>
    <font>
      <sz val="11"/>
      <color rgb="FF007A86"/>
      <name val="Times New Roman"/>
      <family val="1"/>
    </font>
    <font>
      <sz val="12"/>
      <color theme="1"/>
      <name val="Aptos Narrow"/>
      <family val="2"/>
      <scheme val="minor"/>
    </font>
    <font>
      <b/>
      <sz val="12"/>
      <color theme="1"/>
      <name val="Century Gothic"/>
      <family val="2"/>
    </font>
    <font>
      <sz val="12"/>
      <color theme="1"/>
      <name val="Century Gothic"/>
      <family val="2"/>
    </font>
    <font>
      <sz val="11"/>
      <color theme="7"/>
      <name val="Century Gothic"/>
      <family val="2"/>
    </font>
    <font>
      <i/>
      <sz val="11"/>
      <color rgb="FF000000"/>
      <name val="Century Gothic"/>
      <family val="2"/>
    </font>
    <font>
      <sz val="11"/>
      <color rgb="FF000000"/>
      <name val="Century Gothic"/>
      <family val="2"/>
    </font>
  </fonts>
  <fills count="16">
    <fill>
      <patternFill patternType="none"/>
    </fill>
    <fill>
      <patternFill patternType="gray125"/>
    </fill>
    <fill>
      <patternFill patternType="solid">
        <fgColor theme="3" tint="0.249977111117893"/>
        <bgColor rgb="FF000000"/>
      </patternFill>
    </fill>
    <fill>
      <patternFill patternType="solid">
        <fgColor theme="3" tint="0.89999084444715716"/>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FFFFFF"/>
        <bgColor indexed="64"/>
      </patternFill>
    </fill>
    <fill>
      <patternFill patternType="solid">
        <fgColor rgb="FFFFFFFF"/>
        <bgColor rgb="FF000000"/>
      </patternFill>
    </fill>
    <fill>
      <patternFill patternType="solid">
        <fgColor rgb="FFF2F2F2"/>
        <bgColor rgb="FF000000"/>
      </patternFill>
    </fill>
    <fill>
      <patternFill patternType="solid">
        <fgColor rgb="FFFFFF0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499984740745262"/>
        <bgColor indexed="64"/>
      </patternFill>
    </fill>
    <fill>
      <patternFill patternType="solid">
        <fgColor theme="0"/>
        <bgColor indexed="64"/>
      </patternFill>
    </fill>
    <fill>
      <patternFill patternType="solid">
        <fgColor rgb="FFFFFF00"/>
        <bgColor rgb="FF000000"/>
      </patternFill>
    </fill>
  </fills>
  <borders count="6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000000"/>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indexed="64"/>
      </top>
      <bottom style="thin">
        <color indexed="64"/>
      </bottom>
      <diagonal/>
    </border>
    <border>
      <left style="thin">
        <color indexed="64"/>
      </left>
      <right/>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right style="medium">
        <color rgb="FF000000"/>
      </right>
      <top style="thin">
        <color indexed="64"/>
      </top>
      <bottom/>
      <diagonal/>
    </border>
    <border>
      <left style="medium">
        <color rgb="FF000000"/>
      </left>
      <right style="thin">
        <color indexed="64"/>
      </right>
      <top/>
      <bottom/>
      <diagonal/>
    </border>
    <border>
      <left/>
      <right style="medium">
        <color rgb="FF000000"/>
      </right>
      <top/>
      <bottom/>
      <diagonal/>
    </border>
    <border>
      <left style="medium">
        <color rgb="FF000000"/>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top/>
      <bottom style="thin">
        <color indexed="64"/>
      </bottom>
      <diagonal/>
    </border>
    <border>
      <left style="thin">
        <color rgb="FF000000"/>
      </left>
      <right style="medium">
        <color rgb="FF000000"/>
      </right>
      <top/>
      <bottom style="thin">
        <color rgb="FF000000"/>
      </bottom>
      <diagonal/>
    </border>
    <border>
      <left style="medium">
        <color rgb="FF000000"/>
      </left>
      <right/>
      <top style="thin">
        <color indexed="64"/>
      </top>
      <bottom style="thin">
        <color indexed="64"/>
      </bottom>
      <diagonal/>
    </border>
    <border>
      <left/>
      <right style="medium">
        <color rgb="FF000000"/>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style="thin">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s>
  <cellStyleXfs count="2">
    <xf numFmtId="0" fontId="0" fillId="0" borderId="0"/>
    <xf numFmtId="43" fontId="1" fillId="0" borderId="0" applyFont="0" applyFill="0" applyBorder="0" applyAlignment="0" applyProtection="0"/>
  </cellStyleXfs>
  <cellXfs count="321">
    <xf numFmtId="0" fontId="0" fillId="0" borderId="0" xfId="0"/>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2" xfId="0" applyFont="1" applyBorder="1" applyAlignment="1">
      <alignment horizontal="left" vertical="top" wrapText="1"/>
    </xf>
    <xf numFmtId="0" fontId="3" fillId="3" borderId="2" xfId="0" applyFont="1" applyFill="1" applyBorder="1" applyAlignment="1">
      <alignment horizontal="left" vertical="top" wrapText="1"/>
    </xf>
    <xf numFmtId="0" fontId="8" fillId="0" borderId="0" xfId="0" applyFont="1" applyAlignment="1">
      <alignment horizontal="left" vertical="top" wrapText="1"/>
    </xf>
    <xf numFmtId="0" fontId="3" fillId="5" borderId="2" xfId="0" applyFont="1" applyFill="1" applyBorder="1" applyAlignment="1">
      <alignment horizontal="left" vertical="top" wrapText="1"/>
    </xf>
    <xf numFmtId="0" fontId="6" fillId="0" borderId="2" xfId="0" applyFont="1" applyBorder="1" applyAlignment="1">
      <alignment horizontal="left" vertical="top" wrapText="1"/>
    </xf>
    <xf numFmtId="0" fontId="3" fillId="0" borderId="0" xfId="0" applyFont="1" applyAlignment="1">
      <alignment horizontal="left" vertical="top" wrapText="1"/>
    </xf>
    <xf numFmtId="0" fontId="7" fillId="4" borderId="0" xfId="0" applyFont="1" applyFill="1" applyAlignment="1">
      <alignment vertical="top" wrapText="1"/>
    </xf>
    <xf numFmtId="0" fontId="3" fillId="0" borderId="1" xfId="0" applyFont="1" applyBorder="1" applyAlignment="1">
      <alignment vertical="top" wrapText="1"/>
    </xf>
    <xf numFmtId="0" fontId="3" fillId="0" borderId="3"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8" fillId="4" borderId="2" xfId="0" applyFont="1" applyFill="1" applyBorder="1" applyAlignment="1">
      <alignment horizontal="left" vertical="top" wrapText="1"/>
    </xf>
    <xf numFmtId="0" fontId="6" fillId="0" borderId="2" xfId="0" applyFont="1" applyBorder="1" applyAlignment="1">
      <alignment vertical="top" wrapText="1"/>
    </xf>
    <xf numFmtId="0" fontId="3" fillId="0" borderId="1" xfId="0" applyFont="1" applyBorder="1" applyAlignment="1">
      <alignment horizontal="center" vertical="top" wrapText="1"/>
    </xf>
    <xf numFmtId="0" fontId="6" fillId="0" borderId="3" xfId="0" applyFont="1" applyBorder="1" applyAlignment="1">
      <alignment vertical="top" wrapText="1"/>
    </xf>
    <xf numFmtId="0" fontId="7" fillId="4" borderId="2" xfId="0" applyFont="1" applyFill="1" applyBorder="1" applyAlignment="1">
      <alignment vertical="top" wrapText="1"/>
    </xf>
    <xf numFmtId="0" fontId="3" fillId="3" borderId="2" xfId="0" applyFont="1" applyFill="1" applyBorder="1" applyAlignment="1">
      <alignment vertical="top" wrapText="1"/>
    </xf>
    <xf numFmtId="0" fontId="6" fillId="3" borderId="2" xfId="0" applyFont="1" applyFill="1" applyBorder="1" applyAlignment="1">
      <alignment horizontal="left" vertical="top" wrapText="1"/>
    </xf>
    <xf numFmtId="0" fontId="0" fillId="0" borderId="0" xfId="0" applyAlignment="1">
      <alignment wrapText="1"/>
    </xf>
    <xf numFmtId="0" fontId="6" fillId="4" borderId="2" xfId="0" applyFont="1" applyFill="1" applyBorder="1" applyAlignment="1">
      <alignment horizontal="left" vertical="top" wrapText="1"/>
    </xf>
    <xf numFmtId="0" fontId="17" fillId="0" borderId="0" xfId="0" applyFont="1" applyAlignment="1">
      <alignment vertical="center"/>
    </xf>
    <xf numFmtId="0" fontId="18" fillId="0" borderId="0" xfId="0" applyFont="1" applyAlignment="1">
      <alignment vertical="center"/>
    </xf>
    <xf numFmtId="0" fontId="22" fillId="8" borderId="0" xfId="0" applyFont="1" applyFill="1"/>
    <xf numFmtId="0" fontId="22" fillId="8" borderId="20" xfId="0" applyFont="1" applyFill="1" applyBorder="1"/>
    <xf numFmtId="0" fontId="23" fillId="8" borderId="0" xfId="0" applyFont="1" applyFill="1"/>
    <xf numFmtId="0" fontId="9" fillId="8" borderId="0" xfId="0" applyFont="1" applyFill="1" applyAlignment="1">
      <alignment wrapText="1"/>
    </xf>
    <xf numFmtId="0" fontId="23" fillId="8" borderId="0" xfId="0" applyFont="1" applyFill="1" applyAlignment="1">
      <alignment wrapText="1"/>
    </xf>
    <xf numFmtId="0" fontId="23" fillId="0" borderId="0" xfId="0" applyFont="1"/>
    <xf numFmtId="0" fontId="9" fillId="0" borderId="0" xfId="0" applyFont="1"/>
    <xf numFmtId="0" fontId="9" fillId="0" borderId="30" xfId="0" applyFont="1" applyBorder="1"/>
    <xf numFmtId="0" fontId="3" fillId="0" borderId="0" xfId="0" applyFont="1" applyAlignment="1">
      <alignment horizontal="center" vertical="top" wrapText="1"/>
    </xf>
    <xf numFmtId="0" fontId="7" fillId="0" borderId="3" xfId="0" applyFont="1" applyBorder="1" applyAlignment="1">
      <alignment vertical="top" wrapText="1"/>
    </xf>
    <xf numFmtId="0" fontId="24" fillId="9" borderId="9" xfId="0" applyFont="1" applyFill="1" applyBorder="1" applyAlignment="1">
      <alignment horizontal="center"/>
    </xf>
    <xf numFmtId="0" fontId="9" fillId="9" borderId="5" xfId="0" applyFont="1" applyFill="1" applyBorder="1" applyAlignment="1">
      <alignment horizontal="center"/>
    </xf>
    <xf numFmtId="3" fontId="9" fillId="9" borderId="5" xfId="0" applyNumberFormat="1" applyFont="1" applyFill="1" applyBorder="1" applyAlignment="1">
      <alignment horizontal="center" vertical="center"/>
    </xf>
    <xf numFmtId="0" fontId="9" fillId="9" borderId="5" xfId="0" applyFont="1" applyFill="1" applyBorder="1" applyAlignment="1">
      <alignment horizontal="center" vertical="center"/>
    </xf>
    <xf numFmtId="0" fontId="24" fillId="9" borderId="23" xfId="0" applyFont="1" applyFill="1" applyBorder="1" applyAlignment="1">
      <alignment horizontal="center"/>
    </xf>
    <xf numFmtId="0" fontId="24" fillId="9" borderId="24" xfId="0" applyFont="1" applyFill="1" applyBorder="1" applyAlignment="1">
      <alignment horizontal="center"/>
    </xf>
    <xf numFmtId="0" fontId="24" fillId="9" borderId="25" xfId="0" applyFont="1" applyFill="1" applyBorder="1" applyAlignment="1">
      <alignment horizontal="center"/>
    </xf>
    <xf numFmtId="2" fontId="9" fillId="9" borderId="5" xfId="0" applyNumberFormat="1" applyFont="1" applyFill="1" applyBorder="1" applyAlignment="1">
      <alignment horizontal="center"/>
    </xf>
    <xf numFmtId="0" fontId="24" fillId="9" borderId="34" xfId="0" applyFont="1" applyFill="1" applyBorder="1" applyAlignment="1">
      <alignment horizontal="center"/>
    </xf>
    <xf numFmtId="0" fontId="9" fillId="9" borderId="6" xfId="0" applyFont="1" applyFill="1" applyBorder="1" applyAlignment="1">
      <alignment horizontal="center"/>
    </xf>
    <xf numFmtId="0" fontId="9" fillId="9" borderId="7" xfId="0" applyFont="1" applyFill="1" applyBorder="1" applyAlignment="1">
      <alignment horizontal="center" wrapText="1"/>
    </xf>
    <xf numFmtId="0" fontId="9" fillId="9" borderId="7" xfId="0" applyFont="1" applyFill="1" applyBorder="1" applyAlignment="1">
      <alignment horizontal="center"/>
    </xf>
    <xf numFmtId="0" fontId="9" fillId="9" borderId="7" xfId="0" applyFont="1" applyFill="1" applyBorder="1" applyAlignment="1">
      <alignment vertical="center" wrapText="1"/>
    </xf>
    <xf numFmtId="0" fontId="9" fillId="9" borderId="7" xfId="0" applyFont="1" applyFill="1" applyBorder="1" applyAlignment="1">
      <alignment horizontal="center" vertical="center"/>
    </xf>
    <xf numFmtId="1" fontId="0" fillId="0" borderId="0" xfId="0" applyNumberFormat="1"/>
    <xf numFmtId="165" fontId="15" fillId="7" borderId="7" xfId="0" applyNumberFormat="1" applyFont="1" applyFill="1" applyBorder="1" applyAlignment="1">
      <alignment horizontal="center" vertical="center" wrapText="1"/>
    </xf>
    <xf numFmtId="165" fontId="15" fillId="0" borderId="7" xfId="0" applyNumberFormat="1" applyFont="1" applyBorder="1" applyAlignment="1">
      <alignment horizontal="center" vertical="center" wrapText="1"/>
    </xf>
    <xf numFmtId="165" fontId="21" fillId="7" borderId="7" xfId="0" applyNumberFormat="1" applyFont="1" applyFill="1" applyBorder="1" applyAlignment="1">
      <alignment horizontal="center" vertical="center" wrapText="1"/>
    </xf>
    <xf numFmtId="0" fontId="0" fillId="0" borderId="0" xfId="0" applyAlignment="1">
      <alignment horizontal="center" vertical="center"/>
    </xf>
    <xf numFmtId="0" fontId="21" fillId="7" borderId="7" xfId="0" applyFont="1" applyFill="1" applyBorder="1" applyAlignment="1">
      <alignment horizontal="left" vertical="top" wrapText="1"/>
    </xf>
    <xf numFmtId="0" fontId="21" fillId="0" borderId="7" xfId="0" applyFont="1" applyBorder="1" applyAlignment="1">
      <alignment horizontal="left" vertical="top" wrapText="1"/>
    </xf>
    <xf numFmtId="0" fontId="0" fillId="0" borderId="0" xfId="0" applyAlignment="1">
      <alignment horizontal="left" vertical="top"/>
    </xf>
    <xf numFmtId="4" fontId="9" fillId="9" borderId="5" xfId="0" applyNumberFormat="1" applyFont="1" applyFill="1" applyBorder="1" applyAlignment="1">
      <alignment horizontal="center" vertical="center"/>
    </xf>
    <xf numFmtId="4" fontId="23" fillId="8" borderId="0" xfId="0" applyNumberFormat="1" applyFont="1" applyFill="1"/>
    <xf numFmtId="4" fontId="24" fillId="9" borderId="9" xfId="0" applyNumberFormat="1" applyFont="1" applyFill="1" applyBorder="1" applyAlignment="1">
      <alignment horizontal="center"/>
    </xf>
    <xf numFmtId="4" fontId="0" fillId="0" borderId="0" xfId="0" applyNumberFormat="1"/>
    <xf numFmtId="0" fontId="16" fillId="0" borderId="0" xfId="0" applyFont="1" applyAlignment="1">
      <alignment horizontal="center" vertical="center" wrapText="1"/>
    </xf>
    <xf numFmtId="0" fontId="16" fillId="0" borderId="7" xfId="0" applyFont="1" applyBorder="1" applyAlignment="1">
      <alignment horizontal="center" vertical="center" textRotation="90" wrapText="1"/>
    </xf>
    <xf numFmtId="0" fontId="28" fillId="0" borderId="2" xfId="0" applyFont="1" applyBorder="1" applyAlignment="1">
      <alignment horizontal="left" vertical="center" wrapText="1"/>
    </xf>
    <xf numFmtId="0" fontId="28" fillId="0" borderId="9" xfId="0" applyFont="1" applyBorder="1" applyAlignment="1">
      <alignment horizontal="left" vertical="center" wrapText="1"/>
    </xf>
    <xf numFmtId="0" fontId="4" fillId="0" borderId="7" xfId="0" applyFont="1" applyBorder="1" applyAlignment="1">
      <alignment vertical="center" wrapText="1"/>
    </xf>
    <xf numFmtId="166" fontId="4" fillId="0" borderId="7" xfId="0" applyNumberFormat="1" applyFont="1" applyBorder="1" applyAlignment="1">
      <alignment horizontal="center" vertical="center" wrapText="1"/>
    </xf>
    <xf numFmtId="166" fontId="28" fillId="0" borderId="2" xfId="0" applyNumberFormat="1" applyFont="1" applyBorder="1" applyAlignment="1">
      <alignment horizontal="left" vertical="center" wrapText="1"/>
    </xf>
    <xf numFmtId="166" fontId="28" fillId="0" borderId="9" xfId="0" applyNumberFormat="1" applyFont="1" applyBorder="1" applyAlignment="1">
      <alignment horizontal="left" vertical="center" wrapText="1"/>
    </xf>
    <xf numFmtId="0" fontId="15" fillId="7" borderId="7"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7" borderId="6" xfId="0" applyFont="1" applyFill="1" applyBorder="1" applyAlignment="1">
      <alignment horizontal="center" vertical="center" wrapText="1"/>
    </xf>
    <xf numFmtId="0" fontId="28" fillId="0" borderId="7" xfId="0" applyFont="1" applyBorder="1" applyAlignment="1">
      <alignment vertical="center" wrapText="1"/>
    </xf>
    <xf numFmtId="0" fontId="4" fillId="0" borderId="7" xfId="0" applyFont="1" applyBorder="1" applyAlignment="1">
      <alignment horizontal="center" vertical="center" wrapText="1"/>
    </xf>
    <xf numFmtId="0" fontId="16" fillId="0" borderId="0" xfId="0" applyFont="1" applyAlignment="1">
      <alignment vertical="center" wrapText="1"/>
    </xf>
    <xf numFmtId="0" fontId="11" fillId="0" borderId="0" xfId="0" applyFont="1" applyAlignment="1">
      <alignment horizontal="center" wrapText="1"/>
    </xf>
    <xf numFmtId="0" fontId="11" fillId="0" borderId="0" xfId="0" applyFont="1" applyAlignment="1">
      <alignment horizontal="left" wrapText="1"/>
    </xf>
    <xf numFmtId="0" fontId="11" fillId="0" borderId="2" xfId="0" applyFont="1" applyBorder="1" applyAlignment="1">
      <alignment horizontal="left" wrapText="1"/>
    </xf>
    <xf numFmtId="166" fontId="11" fillId="0" borderId="2" xfId="0" applyNumberFormat="1" applyFont="1" applyBorder="1" applyAlignment="1">
      <alignment horizontal="left" wrapText="1"/>
    </xf>
    <xf numFmtId="0" fontId="11" fillId="0" borderId="0" xfId="0" applyFont="1" applyAlignment="1">
      <alignment horizontal="left" vertical="center" wrapText="1"/>
    </xf>
    <xf numFmtId="0" fontId="11" fillId="0" borderId="0" xfId="0" applyFont="1" applyAlignment="1">
      <alignment wrapText="1"/>
    </xf>
    <xf numFmtId="0" fontId="29" fillId="0" borderId="0" xfId="0" applyFont="1" applyAlignment="1">
      <alignment wrapText="1"/>
    </xf>
    <xf numFmtId="0" fontId="16" fillId="0" borderId="9" xfId="0" applyFont="1" applyBorder="1" applyAlignment="1">
      <alignment horizontal="center" vertical="center" textRotation="90" wrapText="1"/>
    </xf>
    <xf numFmtId="0" fontId="34" fillId="0" borderId="0" xfId="0" applyFont="1" applyAlignment="1">
      <alignment horizontal="left" wrapText="1"/>
    </xf>
    <xf numFmtId="0" fontId="35" fillId="0" borderId="0" xfId="0" applyFont="1" applyAlignment="1">
      <alignment wrapText="1"/>
    </xf>
    <xf numFmtId="166" fontId="4" fillId="12" borderId="7" xfId="0" applyNumberFormat="1" applyFont="1" applyFill="1" applyBorder="1" applyAlignment="1">
      <alignment horizontal="center" vertical="center" wrapText="1"/>
    </xf>
    <xf numFmtId="166" fontId="4" fillId="13" borderId="7" xfId="0" applyNumberFormat="1" applyFont="1" applyFill="1" applyBorder="1" applyAlignment="1">
      <alignment horizontal="center" vertical="center" wrapText="1"/>
    </xf>
    <xf numFmtId="0" fontId="37" fillId="0" borderId="0" xfId="0" applyFont="1"/>
    <xf numFmtId="0" fontId="14" fillId="0" borderId="0" xfId="0" applyFont="1"/>
    <xf numFmtId="0" fontId="13" fillId="0" borderId="0" xfId="0" applyFont="1"/>
    <xf numFmtId="0" fontId="31" fillId="0" borderId="7" xfId="0" applyFont="1" applyBorder="1" applyAlignment="1">
      <alignment horizontal="center" vertical="center" textRotation="90" wrapText="1"/>
    </xf>
    <xf numFmtId="0" fontId="40" fillId="0" borderId="0" xfId="0" applyFont="1"/>
    <xf numFmtId="0" fontId="38" fillId="0" borderId="7" xfId="0" applyFont="1" applyBorder="1" applyAlignment="1">
      <alignment horizontal="center" vertical="center" textRotation="90" wrapText="1"/>
    </xf>
    <xf numFmtId="0" fontId="38" fillId="0" borderId="6" xfId="0" applyFont="1" applyBorder="1" applyAlignment="1">
      <alignment horizontal="center" vertical="center" textRotation="90" wrapText="1"/>
    </xf>
    <xf numFmtId="0" fontId="14" fillId="7" borderId="9" xfId="0" applyFont="1" applyFill="1" applyBorder="1" applyAlignment="1">
      <alignment vertical="center" wrapText="1"/>
    </xf>
    <xf numFmtId="0" fontId="31" fillId="0" borderId="9" xfId="0" applyFont="1" applyBorder="1" applyAlignment="1">
      <alignment horizontal="center" vertical="center" textRotation="90" wrapText="1"/>
    </xf>
    <xf numFmtId="0" fontId="42" fillId="0" borderId="0" xfId="0" applyFont="1"/>
    <xf numFmtId="0" fontId="36" fillId="0" borderId="0" xfId="0" applyFont="1" applyAlignment="1">
      <alignment vertical="center" wrapText="1"/>
    </xf>
    <xf numFmtId="0" fontId="30" fillId="0" borderId="6" xfId="0" applyFont="1" applyBorder="1" applyAlignment="1">
      <alignment horizontal="center" vertical="center" wrapText="1"/>
    </xf>
    <xf numFmtId="0" fontId="11" fillId="0" borderId="36" xfId="0" applyFont="1" applyBorder="1" applyAlignment="1">
      <alignment horizont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0" fillId="0" borderId="0" xfId="0" applyFont="1" applyAlignment="1">
      <alignment horizontal="left" vertical="center" indent="3"/>
    </xf>
    <xf numFmtId="0" fontId="44" fillId="0" borderId="0" xfId="0" applyFont="1"/>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0" fontId="7" fillId="0" borderId="44" xfId="0" applyFont="1" applyBorder="1" applyAlignment="1">
      <alignment vertical="center" wrapText="1"/>
    </xf>
    <xf numFmtId="0" fontId="16" fillId="0" borderId="45" xfId="0" applyFont="1" applyBorder="1" applyAlignment="1">
      <alignment vertical="center" wrapText="1"/>
    </xf>
    <xf numFmtId="0" fontId="32" fillId="0" borderId="44" xfId="0" applyFont="1" applyBorder="1" applyAlignment="1">
      <alignment vertical="center" wrapText="1"/>
    </xf>
    <xf numFmtId="0" fontId="4" fillId="0" borderId="45" xfId="0" applyFont="1" applyBorder="1" applyAlignment="1">
      <alignment horizontal="center" vertical="center" wrapText="1"/>
    </xf>
    <xf numFmtId="0" fontId="4" fillId="0" borderId="0" xfId="0" applyFont="1" applyAlignment="1">
      <alignment horizontal="center" vertical="center" wrapText="1"/>
    </xf>
    <xf numFmtId="0" fontId="4" fillId="0" borderId="46" xfId="0" applyFont="1" applyBorder="1" applyAlignment="1">
      <alignment horizontal="center" vertical="center" wrapText="1"/>
    </xf>
    <xf numFmtId="0" fontId="28" fillId="0" borderId="44" xfId="0" applyFont="1" applyBorder="1" applyAlignment="1">
      <alignment vertical="center" wrapText="1"/>
    </xf>
    <xf numFmtId="0" fontId="32" fillId="0" borderId="47" xfId="0" applyFont="1" applyBorder="1" applyAlignment="1">
      <alignment vertical="center" wrapText="1"/>
    </xf>
    <xf numFmtId="0" fontId="4" fillId="0" borderId="48" xfId="0" applyFont="1" applyBorder="1" applyAlignment="1">
      <alignment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38" fillId="0" borderId="5" xfId="0" applyFont="1" applyBorder="1" applyAlignment="1">
      <alignment horizontal="center" vertical="center" textRotation="90" wrapText="1"/>
    </xf>
    <xf numFmtId="166" fontId="4" fillId="0" borderId="9" xfId="0" applyNumberFormat="1" applyFont="1" applyBorder="1" applyAlignment="1">
      <alignment horizontal="center" vertical="center" wrapText="1"/>
    </xf>
    <xf numFmtId="0" fontId="32" fillId="7" borderId="52" xfId="0" applyFont="1" applyFill="1" applyBorder="1" applyAlignment="1">
      <alignment vertical="center" wrapText="1"/>
    </xf>
    <xf numFmtId="0" fontId="15" fillId="7" borderId="53" xfId="0" applyFont="1" applyFill="1" applyBorder="1" applyAlignment="1">
      <alignment vertical="center" wrapText="1"/>
    </xf>
    <xf numFmtId="0" fontId="17" fillId="7" borderId="54" xfId="0" applyFont="1" applyFill="1" applyBorder="1" applyAlignment="1">
      <alignment vertical="center" wrapText="1"/>
    </xf>
    <xf numFmtId="0" fontId="15" fillId="7" borderId="55" xfId="0" applyFont="1" applyFill="1" applyBorder="1" applyAlignment="1">
      <alignment vertical="center" wrapText="1"/>
    </xf>
    <xf numFmtId="0" fontId="17" fillId="7" borderId="54" xfId="0" applyFont="1" applyFill="1" applyBorder="1" applyAlignment="1">
      <alignment horizontal="center" vertical="center" wrapText="1"/>
    </xf>
    <xf numFmtId="0" fontId="15" fillId="7" borderId="55" xfId="0" applyFont="1" applyFill="1" applyBorder="1" applyAlignment="1">
      <alignment horizontal="center" vertical="center" wrapText="1"/>
    </xf>
    <xf numFmtId="0" fontId="32" fillId="7" borderId="54" xfId="0" applyFont="1" applyFill="1" applyBorder="1" applyAlignment="1">
      <alignment horizontal="center" vertical="center" wrapText="1"/>
    </xf>
    <xf numFmtId="0" fontId="32" fillId="7" borderId="54" xfId="0" applyFont="1" applyFill="1" applyBorder="1" applyAlignment="1">
      <alignment vertical="center" wrapText="1"/>
    </xf>
    <xf numFmtId="0" fontId="17" fillId="7" borderId="56" xfId="0" applyFont="1" applyFill="1" applyBorder="1" applyAlignment="1">
      <alignment vertical="center" wrapText="1"/>
    </xf>
    <xf numFmtId="0" fontId="15" fillId="7" borderId="57" xfId="0" applyFont="1" applyFill="1" applyBorder="1" applyAlignment="1">
      <alignment vertical="center" wrapText="1"/>
    </xf>
    <xf numFmtId="0" fontId="33" fillId="14" borderId="58" xfId="0" applyFont="1" applyFill="1" applyBorder="1" applyAlignment="1">
      <alignment horizontal="center" vertical="center" wrapText="1"/>
    </xf>
    <xf numFmtId="0" fontId="33" fillId="14" borderId="59" xfId="0" applyFont="1" applyFill="1" applyBorder="1" applyAlignment="1">
      <alignment horizontal="center" vertical="center" textRotation="90" wrapText="1"/>
    </xf>
    <xf numFmtId="0" fontId="32" fillId="0" borderId="60" xfId="0" applyFont="1" applyBorder="1" applyAlignment="1">
      <alignment horizontal="left" vertical="center" wrapText="1"/>
    </xf>
    <xf numFmtId="0" fontId="28" fillId="0" borderId="61" xfId="0" applyFont="1" applyBorder="1" applyAlignment="1">
      <alignment horizontal="left" vertical="center" wrapText="1"/>
    </xf>
    <xf numFmtId="166" fontId="4" fillId="0" borderId="45" xfId="0" applyNumberFormat="1" applyFont="1" applyBorder="1" applyAlignment="1">
      <alignment horizontal="center" vertical="center" wrapText="1"/>
    </xf>
    <xf numFmtId="166" fontId="4" fillId="0" borderId="46" xfId="0" applyNumberFormat="1" applyFont="1" applyBorder="1" applyAlignment="1">
      <alignment horizontal="left" vertical="center" wrapText="1"/>
    </xf>
    <xf numFmtId="0" fontId="28" fillId="0" borderId="47" xfId="0" applyFont="1" applyBorder="1" applyAlignment="1">
      <alignment vertical="center" wrapText="1"/>
    </xf>
    <xf numFmtId="166" fontId="4" fillId="0" borderId="49" xfId="0" applyNumberFormat="1" applyFont="1" applyBorder="1" applyAlignment="1">
      <alignment horizontal="center" vertical="center" wrapText="1"/>
    </xf>
    <xf numFmtId="0" fontId="32" fillId="0" borderId="64" xfId="0" applyFont="1" applyBorder="1" applyAlignment="1">
      <alignment vertical="center" wrapText="1"/>
    </xf>
    <xf numFmtId="0" fontId="32" fillId="0" borderId="65" xfId="0" applyFont="1" applyBorder="1" applyAlignment="1">
      <alignment vertical="center" wrapText="1"/>
    </xf>
    <xf numFmtId="0" fontId="32" fillId="0" borderId="66" xfId="0" applyFont="1" applyBorder="1" applyAlignment="1">
      <alignment vertical="center" wrapText="1"/>
    </xf>
    <xf numFmtId="0" fontId="30" fillId="0" borderId="44" xfId="0" applyFont="1" applyBorder="1" applyAlignment="1">
      <alignment wrapText="1"/>
    </xf>
    <xf numFmtId="0" fontId="30" fillId="0" borderId="45" xfId="0" applyFont="1" applyBorder="1" applyAlignment="1">
      <alignment wrapText="1"/>
    </xf>
    <xf numFmtId="0" fontId="32" fillId="0" borderId="44" xfId="0" applyFont="1" applyBorder="1" applyAlignment="1">
      <alignment wrapText="1"/>
    </xf>
    <xf numFmtId="3" fontId="11" fillId="0" borderId="45" xfId="0" applyNumberFormat="1" applyFont="1" applyBorder="1" applyAlignment="1">
      <alignment horizontal="center" vertical="center" wrapText="1"/>
    </xf>
    <xf numFmtId="0" fontId="32" fillId="0" borderId="47" xfId="0" applyFont="1" applyBorder="1" applyAlignment="1">
      <alignment wrapText="1"/>
    </xf>
    <xf numFmtId="3" fontId="11" fillId="0" borderId="4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7" xfId="0" applyFont="1" applyBorder="1" applyAlignment="1">
      <alignment horizontal="center" vertical="center" wrapText="1"/>
    </xf>
    <xf numFmtId="0" fontId="44" fillId="11" borderId="39" xfId="0" applyFont="1" applyFill="1" applyBorder="1" applyAlignment="1">
      <alignment wrapText="1"/>
    </xf>
    <xf numFmtId="0" fontId="44" fillId="11" borderId="41" xfId="0" applyFont="1" applyFill="1" applyBorder="1" applyAlignment="1">
      <alignment wrapText="1"/>
    </xf>
    <xf numFmtId="0" fontId="45" fillId="11" borderId="7" xfId="0" applyFont="1" applyFill="1" applyBorder="1" applyAlignment="1">
      <alignment horizontal="center" vertical="center" wrapText="1"/>
    </xf>
    <xf numFmtId="0" fontId="46" fillId="11" borderId="0" xfId="0" applyFont="1" applyFill="1" applyAlignment="1">
      <alignment horizontal="left" wrapText="1"/>
    </xf>
    <xf numFmtId="0" fontId="44" fillId="11" borderId="0" xfId="0" applyFont="1" applyFill="1" applyAlignment="1">
      <alignment wrapText="1"/>
    </xf>
    <xf numFmtId="0" fontId="24" fillId="11" borderId="50" xfId="0" applyFont="1" applyFill="1" applyBorder="1" applyAlignment="1">
      <alignment vertical="center" wrapText="1"/>
    </xf>
    <xf numFmtId="0" fontId="24" fillId="11" borderId="51" xfId="0" applyFont="1" applyFill="1" applyBorder="1" applyAlignment="1">
      <alignment vertical="center" wrapText="1"/>
    </xf>
    <xf numFmtId="0" fontId="24" fillId="11" borderId="2" xfId="0" applyFont="1" applyFill="1" applyBorder="1" applyAlignment="1">
      <alignment vertical="center" wrapText="1"/>
    </xf>
    <xf numFmtId="0" fontId="24" fillId="11" borderId="36" xfId="0" applyFont="1" applyFill="1" applyBorder="1" applyAlignment="1">
      <alignment vertical="center" wrapText="1"/>
    </xf>
    <xf numFmtId="0" fontId="24" fillId="11" borderId="24" xfId="0" applyFont="1" applyFill="1" applyBorder="1" applyAlignment="1">
      <alignment horizontal="centerContinuous" vertical="center" wrapText="1"/>
    </xf>
    <xf numFmtId="0" fontId="24" fillId="11" borderId="37" xfId="0" applyFont="1" applyFill="1" applyBorder="1" applyAlignment="1">
      <alignment horizontal="centerContinuous" vertical="center" wrapText="1"/>
    </xf>
    <xf numFmtId="0" fontId="24" fillId="11" borderId="38" xfId="0" applyFont="1" applyFill="1" applyBorder="1" applyAlignment="1">
      <alignment horizontal="left" vertical="center" wrapText="1"/>
    </xf>
    <xf numFmtId="0" fontId="47" fillId="0" borderId="0" xfId="0" applyFont="1" applyAlignment="1">
      <alignment wrapText="1"/>
    </xf>
    <xf numFmtId="0" fontId="8" fillId="11" borderId="7" xfId="0" applyFont="1" applyFill="1" applyBorder="1" applyAlignment="1">
      <alignment horizontal="center" vertical="center" wrapText="1"/>
    </xf>
    <xf numFmtId="0" fontId="24" fillId="11" borderId="67" xfId="0" applyFont="1" applyFill="1" applyBorder="1" applyAlignment="1">
      <alignment horizontal="center" vertical="center" wrapText="1"/>
    </xf>
    <xf numFmtId="0" fontId="24" fillId="11" borderId="68" xfId="0" applyFont="1" applyFill="1" applyBorder="1" applyAlignment="1">
      <alignment horizontal="center" vertical="center" wrapText="1"/>
    </xf>
    <xf numFmtId="0" fontId="24" fillId="11" borderId="7" xfId="0" applyFont="1" applyFill="1" applyBorder="1" applyAlignment="1">
      <alignment horizontal="center" vertical="center" wrapText="1"/>
    </xf>
    <xf numFmtId="0" fontId="6" fillId="0" borderId="0" xfId="0" applyFont="1" applyAlignment="1">
      <alignment wrapText="1"/>
    </xf>
    <xf numFmtId="165" fontId="15" fillId="14" borderId="7" xfId="0" applyNumberFormat="1" applyFont="1" applyFill="1" applyBorder="1" applyAlignment="1">
      <alignment horizontal="center" vertical="center" wrapText="1"/>
    </xf>
    <xf numFmtId="0" fontId="49" fillId="0" borderId="0" xfId="0" applyFont="1"/>
    <xf numFmtId="0" fontId="11" fillId="0" borderId="0" xfId="0" applyFont="1" applyAlignment="1">
      <alignment vertical="center"/>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31" fillId="0" borderId="0" xfId="0" applyFont="1" applyAlignment="1">
      <alignment vertical="center"/>
    </xf>
    <xf numFmtId="0" fontId="31" fillId="0" borderId="0" xfId="0" applyFont="1" applyAlignment="1">
      <alignment horizontal="left" vertical="center"/>
    </xf>
    <xf numFmtId="0" fontId="0" fillId="0" borderId="0" xfId="0" applyAlignment="1">
      <alignment horizontal="left"/>
    </xf>
    <xf numFmtId="0" fontId="32" fillId="0" borderId="16" xfId="0" applyFont="1" applyBorder="1" applyAlignment="1">
      <alignment vertical="center" wrapText="1"/>
    </xf>
    <xf numFmtId="0" fontId="32" fillId="0" borderId="17" xfId="0" applyFont="1" applyBorder="1" applyAlignment="1">
      <alignment vertical="center" wrapText="1"/>
    </xf>
    <xf numFmtId="0" fontId="20" fillId="5" borderId="7" xfId="0" applyFont="1" applyFill="1" applyBorder="1" applyAlignment="1">
      <alignment horizontal="center" vertical="center" wrapText="1"/>
    </xf>
    <xf numFmtId="0" fontId="20" fillId="5" borderId="7" xfId="0" applyFont="1" applyFill="1" applyBorder="1" applyAlignment="1">
      <alignment horizontal="left" vertical="top" wrapText="1"/>
    </xf>
    <xf numFmtId="0" fontId="24" fillId="9" borderId="21" xfId="0" applyFont="1" applyFill="1" applyBorder="1" applyAlignment="1">
      <alignment horizontal="left" wrapText="1"/>
    </xf>
    <xf numFmtId="0" fontId="24" fillId="9" borderId="22" xfId="0" applyFont="1" applyFill="1" applyBorder="1" applyAlignment="1">
      <alignment horizontal="left" wrapText="1"/>
    </xf>
    <xf numFmtId="0" fontId="22" fillId="6" borderId="0" xfId="0" applyFont="1" applyFill="1"/>
    <xf numFmtId="0" fontId="24" fillId="9" borderId="8" xfId="0" applyFont="1" applyFill="1" applyBorder="1"/>
    <xf numFmtId="0" fontId="24" fillId="9" borderId="2" xfId="0" applyFont="1" applyFill="1" applyBorder="1"/>
    <xf numFmtId="0" fontId="24" fillId="9" borderId="9" xfId="0" applyFont="1" applyFill="1" applyBorder="1"/>
    <xf numFmtId="0" fontId="9" fillId="9" borderId="8" xfId="0" applyFont="1" applyFill="1" applyBorder="1" applyAlignment="1">
      <alignment wrapText="1"/>
    </xf>
    <xf numFmtId="0" fontId="9" fillId="9" borderId="2" xfId="0" applyFont="1" applyFill="1" applyBorder="1" applyAlignment="1">
      <alignment wrapText="1"/>
    </xf>
    <xf numFmtId="0" fontId="9" fillId="9" borderId="9" xfId="0" applyFont="1" applyFill="1" applyBorder="1" applyAlignment="1">
      <alignment wrapText="1"/>
    </xf>
    <xf numFmtId="0" fontId="6" fillId="9" borderId="8" xfId="0" applyFont="1" applyFill="1" applyBorder="1" applyAlignment="1">
      <alignment wrapText="1"/>
    </xf>
    <xf numFmtId="0" fontId="6" fillId="9" borderId="2" xfId="0" applyFont="1" applyFill="1" applyBorder="1" applyAlignment="1">
      <alignment wrapText="1"/>
    </xf>
    <xf numFmtId="0" fontId="6" fillId="9" borderId="9" xfId="0" applyFont="1" applyFill="1" applyBorder="1" applyAlignment="1">
      <alignment wrapText="1"/>
    </xf>
    <xf numFmtId="0" fontId="9" fillId="9" borderId="21" xfId="0" applyFont="1" applyFill="1" applyBorder="1" applyAlignment="1">
      <alignment horizontal="left"/>
    </xf>
    <xf numFmtId="0" fontId="9" fillId="9" borderId="22" xfId="0" applyFont="1" applyFill="1" applyBorder="1" applyAlignment="1">
      <alignment horizontal="left"/>
    </xf>
    <xf numFmtId="0" fontId="9" fillId="9" borderId="25" xfId="0" applyFont="1" applyFill="1" applyBorder="1" applyAlignment="1">
      <alignment horizontal="left"/>
    </xf>
    <xf numFmtId="0" fontId="6" fillId="9" borderId="21" xfId="0" applyFont="1" applyFill="1" applyBorder="1" applyAlignment="1">
      <alignment horizontal="left" vertical="top"/>
    </xf>
    <xf numFmtId="0" fontId="6" fillId="9" borderId="22" xfId="0" applyFont="1" applyFill="1" applyBorder="1" applyAlignment="1">
      <alignment horizontal="left" vertical="top"/>
    </xf>
    <xf numFmtId="0" fontId="6" fillId="9" borderId="25" xfId="0" applyFont="1" applyFill="1" applyBorder="1" applyAlignment="1">
      <alignment horizontal="left" vertical="top"/>
    </xf>
    <xf numFmtId="0" fontId="9" fillId="9" borderId="26" xfId="0" applyFont="1" applyFill="1" applyBorder="1" applyAlignment="1">
      <alignment horizontal="left"/>
    </xf>
    <xf numFmtId="0" fontId="9" fillId="9" borderId="19" xfId="0" applyFont="1" applyFill="1" applyBorder="1" applyAlignment="1">
      <alignment horizontal="left"/>
    </xf>
    <xf numFmtId="0" fontId="9" fillId="9" borderId="27" xfId="0" applyFont="1" applyFill="1" applyBorder="1" applyAlignment="1">
      <alignment horizontal="left"/>
    </xf>
    <xf numFmtId="0" fontId="24" fillId="9" borderId="28" xfId="0" applyFont="1" applyFill="1" applyBorder="1" applyAlignment="1">
      <alignment horizontal="left" wrapText="1"/>
    </xf>
    <xf numFmtId="0" fontId="24" fillId="9" borderId="13" xfId="0" applyFont="1" applyFill="1" applyBorder="1" applyAlignment="1">
      <alignment horizontal="left" wrapText="1"/>
    </xf>
    <xf numFmtId="0" fontId="12" fillId="8" borderId="0" xfId="0" applyFont="1" applyFill="1" applyAlignment="1">
      <alignment horizontal="center" wrapText="1"/>
    </xf>
    <xf numFmtId="0" fontId="9" fillId="9" borderId="29" xfId="0" applyFont="1" applyFill="1" applyBorder="1" applyAlignment="1">
      <alignment horizontal="left"/>
    </xf>
    <xf numFmtId="0" fontId="9" fillId="9" borderId="0" xfId="0" applyFont="1" applyFill="1" applyAlignment="1">
      <alignment horizontal="left"/>
    </xf>
    <xf numFmtId="0" fontId="9" fillId="9" borderId="30" xfId="0" applyFont="1" applyFill="1" applyBorder="1" applyAlignment="1">
      <alignment horizontal="left"/>
    </xf>
    <xf numFmtId="0" fontId="8" fillId="9" borderId="8" xfId="0" applyFont="1" applyFill="1" applyBorder="1" applyAlignment="1">
      <alignment horizontal="left" vertical="top" wrapText="1"/>
    </xf>
    <xf numFmtId="0" fontId="8" fillId="9" borderId="2" xfId="0" applyFont="1" applyFill="1" applyBorder="1" applyAlignment="1">
      <alignment horizontal="left" vertical="top" wrapText="1"/>
    </xf>
    <xf numFmtId="0" fontId="8" fillId="9" borderId="9" xfId="0" applyFont="1" applyFill="1" applyBorder="1" applyAlignment="1">
      <alignment horizontal="left" vertical="top" wrapText="1"/>
    </xf>
    <xf numFmtId="0" fontId="9" fillId="9" borderId="12" xfId="0" applyFont="1" applyFill="1" applyBorder="1" applyAlignment="1">
      <alignment horizontal="left"/>
    </xf>
    <xf numFmtId="0" fontId="9" fillId="9" borderId="3" xfId="0" applyFont="1" applyFill="1" applyBorder="1" applyAlignment="1">
      <alignment horizontal="left"/>
    </xf>
    <xf numFmtId="0" fontId="9" fillId="9" borderId="10" xfId="0" applyFont="1" applyFill="1" applyBorder="1" applyAlignment="1">
      <alignment horizontal="left"/>
    </xf>
    <xf numFmtId="0" fontId="24" fillId="9" borderId="25" xfId="0" applyFont="1" applyFill="1" applyBorder="1" applyAlignment="1">
      <alignment horizontal="left" wrapText="1"/>
    </xf>
    <xf numFmtId="0" fontId="9" fillId="9" borderId="21" xfId="0" applyFont="1" applyFill="1" applyBorder="1" applyAlignment="1">
      <alignment horizontal="center" wrapText="1"/>
    </xf>
    <xf numFmtId="0" fontId="9" fillId="9" borderId="22" xfId="0" applyFont="1" applyFill="1" applyBorder="1" applyAlignment="1">
      <alignment horizontal="center" wrapText="1"/>
    </xf>
    <xf numFmtId="0" fontId="9" fillId="9" borderId="25" xfId="0" applyFont="1" applyFill="1" applyBorder="1" applyAlignment="1">
      <alignment horizontal="center" wrapText="1"/>
    </xf>
    <xf numFmtId="0" fontId="9" fillId="9" borderId="2" xfId="0" applyFont="1" applyFill="1" applyBorder="1" applyAlignment="1">
      <alignment horizontal="center" wrapText="1"/>
    </xf>
    <xf numFmtId="0" fontId="9" fillId="9" borderId="31" xfId="0" applyFont="1" applyFill="1" applyBorder="1" applyAlignment="1">
      <alignment horizontal="center" wrapText="1"/>
    </xf>
    <xf numFmtId="0" fontId="9" fillId="9" borderId="32" xfId="0" applyFont="1" applyFill="1" applyBorder="1" applyAlignment="1">
      <alignment horizontal="left"/>
    </xf>
    <xf numFmtId="0" fontId="9" fillId="9" borderId="1" xfId="0" applyFont="1" applyFill="1" applyBorder="1" applyAlignment="1">
      <alignment horizontal="left"/>
    </xf>
    <xf numFmtId="0" fontId="9" fillId="9" borderId="5" xfId="0" applyFont="1" applyFill="1" applyBorder="1" applyAlignment="1">
      <alignment horizontal="left"/>
    </xf>
    <xf numFmtId="0" fontId="24" fillId="9" borderId="7" xfId="0" applyFont="1" applyFill="1" applyBorder="1" applyAlignment="1">
      <alignment horizontal="center" vertical="center" wrapText="1"/>
    </xf>
    <xf numFmtId="0" fontId="24" fillId="9" borderId="7" xfId="0" applyFont="1" applyFill="1" applyBorder="1" applyAlignment="1">
      <alignment horizontal="center" wrapText="1"/>
    </xf>
    <xf numFmtId="1" fontId="9" fillId="5" borderId="7" xfId="0" applyNumberFormat="1" applyFont="1" applyFill="1" applyBorder="1" applyAlignment="1">
      <alignment horizontal="center"/>
    </xf>
    <xf numFmtId="1" fontId="9" fillId="5" borderId="7" xfId="0" applyNumberFormat="1" applyFont="1" applyFill="1" applyBorder="1" applyAlignment="1">
      <alignment horizontal="center" vertical="center"/>
    </xf>
    <xf numFmtId="0" fontId="8" fillId="9" borderId="7" xfId="0" applyFont="1" applyFill="1" applyBorder="1" applyAlignment="1">
      <alignment horizontal="center" wrapText="1"/>
    </xf>
    <xf numFmtId="0" fontId="9" fillId="9" borderId="8" xfId="0" applyFont="1" applyFill="1" applyBorder="1"/>
    <xf numFmtId="0" fontId="9" fillId="9" borderId="2" xfId="0" applyFont="1" applyFill="1" applyBorder="1"/>
    <xf numFmtId="0" fontId="9" fillId="9" borderId="9" xfId="0" applyFont="1" applyFill="1" applyBorder="1"/>
    <xf numFmtId="164" fontId="9" fillId="5" borderId="2" xfId="1" applyNumberFormat="1" applyFont="1" applyFill="1" applyBorder="1" applyAlignment="1"/>
    <xf numFmtId="164" fontId="9" fillId="5" borderId="9" xfId="1" applyNumberFormat="1" applyFont="1" applyFill="1" applyBorder="1" applyAlignment="1"/>
    <xf numFmtId="1" fontId="9" fillId="5" borderId="2" xfId="0" applyNumberFormat="1" applyFont="1" applyFill="1" applyBorder="1" applyAlignment="1">
      <alignment horizontal="center"/>
    </xf>
    <xf numFmtId="1" fontId="9" fillId="5" borderId="31" xfId="0" applyNumberFormat="1" applyFont="1" applyFill="1" applyBorder="1" applyAlignment="1">
      <alignment horizontal="center"/>
    </xf>
    <xf numFmtId="1" fontId="9" fillId="5" borderId="33" xfId="0" applyNumberFormat="1" applyFont="1" applyFill="1" applyBorder="1" applyAlignment="1">
      <alignment horizontal="center"/>
    </xf>
    <xf numFmtId="0" fontId="24" fillId="9" borderId="8" xfId="0" applyFont="1" applyFill="1" applyBorder="1" applyAlignment="1">
      <alignment wrapText="1"/>
    </xf>
    <xf numFmtId="0" fontId="24" fillId="9" borderId="2" xfId="0" applyFont="1" applyFill="1" applyBorder="1" applyAlignment="1">
      <alignment wrapText="1"/>
    </xf>
    <xf numFmtId="0" fontId="24" fillId="9" borderId="31" xfId="0" applyFont="1" applyFill="1" applyBorder="1" applyAlignment="1">
      <alignment wrapText="1"/>
    </xf>
    <xf numFmtId="3" fontId="27" fillId="15" borderId="2" xfId="0" applyNumberFormat="1" applyFont="1" applyFill="1" applyBorder="1"/>
    <xf numFmtId="0" fontId="27" fillId="15" borderId="2" xfId="0" applyFont="1" applyFill="1" applyBorder="1"/>
    <xf numFmtId="0" fontId="27" fillId="15" borderId="31" xfId="0" applyFont="1" applyFill="1" applyBorder="1"/>
    <xf numFmtId="0" fontId="2" fillId="2" borderId="0" xfId="0" applyFont="1" applyFill="1" applyAlignment="1">
      <alignment horizontal="left" vertical="top"/>
    </xf>
    <xf numFmtId="0" fontId="3" fillId="0" borderId="1" xfId="0" applyFont="1" applyBorder="1" applyAlignment="1">
      <alignment horizontal="left" vertical="top" wrapText="1"/>
    </xf>
    <xf numFmtId="0" fontId="3" fillId="3" borderId="2" xfId="0" applyFont="1" applyFill="1" applyBorder="1" applyAlignment="1">
      <alignment horizontal="left" vertical="top"/>
    </xf>
    <xf numFmtId="0" fontId="5" fillId="4" borderId="2" xfId="0" applyFont="1" applyFill="1" applyBorder="1" applyAlignment="1">
      <alignment horizontal="left" vertical="top"/>
    </xf>
    <xf numFmtId="0" fontId="3" fillId="0" borderId="2" xfId="0" applyFont="1" applyBorder="1" applyAlignment="1">
      <alignment horizontal="left" vertical="top"/>
    </xf>
    <xf numFmtId="0" fontId="3" fillId="0" borderId="2" xfId="0" applyFont="1" applyBorder="1" applyAlignment="1">
      <alignment horizontal="left" vertical="top" wrapText="1"/>
    </xf>
    <xf numFmtId="0" fontId="9" fillId="0" borderId="2" xfId="0" applyFont="1" applyBorder="1" applyAlignment="1">
      <alignment horizontal="left" vertical="top" wrapText="1"/>
    </xf>
    <xf numFmtId="16" fontId="3" fillId="0" borderId="2" xfId="0" applyNumberFormat="1" applyFont="1" applyBorder="1" applyAlignment="1">
      <alignment horizontal="left" vertical="top" wrapText="1"/>
    </xf>
    <xf numFmtId="0" fontId="9"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top"/>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9" fillId="0" borderId="1" xfId="0" applyFont="1" applyBorder="1" applyAlignment="1">
      <alignment horizontal="left" vertical="top" wrapText="1"/>
    </xf>
    <xf numFmtId="0" fontId="7" fillId="4" borderId="2" xfId="0" applyFont="1" applyFill="1" applyBorder="1" applyAlignment="1">
      <alignment horizontal="left" vertical="top" wrapText="1"/>
    </xf>
    <xf numFmtId="0" fontId="27" fillId="0" borderId="2" xfId="0" applyFont="1" applyBorder="1" applyAlignment="1">
      <alignment horizontal="left" vertical="top" wrapText="1"/>
    </xf>
    <xf numFmtId="0" fontId="6" fillId="0" borderId="2"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7" fillId="4" borderId="1" xfId="0" applyFont="1" applyFill="1" applyBorder="1" applyAlignment="1">
      <alignment horizontal="left" vertical="top" wrapText="1"/>
    </xf>
    <xf numFmtId="0" fontId="7" fillId="4" borderId="0" xfId="0" applyFont="1" applyFill="1" applyAlignment="1">
      <alignment horizontal="left" vertical="top" wrapText="1"/>
    </xf>
    <xf numFmtId="0" fontId="27" fillId="0" borderId="23" xfId="0" applyFont="1" applyBorder="1" applyAlignment="1">
      <alignment horizontal="left" vertical="top" wrapText="1"/>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3" fillId="0" borderId="7" xfId="0" applyFont="1" applyBorder="1" applyAlignment="1">
      <alignment horizontal="left" vertical="top" wrapText="1"/>
    </xf>
    <xf numFmtId="0" fontId="3" fillId="3" borderId="2" xfId="0" applyFont="1" applyFill="1" applyBorder="1" applyAlignment="1">
      <alignment horizontal="left"/>
    </xf>
    <xf numFmtId="0" fontId="8" fillId="4" borderId="2" xfId="0" applyFont="1" applyFill="1" applyBorder="1" applyAlignment="1">
      <alignment horizontal="left" vertical="top" wrapText="1"/>
    </xf>
    <xf numFmtId="0" fontId="8" fillId="4" borderId="2" xfId="0" applyFont="1" applyFill="1" applyBorder="1" applyAlignment="1">
      <alignment horizontal="left" vertical="top"/>
    </xf>
    <xf numFmtId="0" fontId="3" fillId="0" borderId="0" xfId="0" applyFont="1" applyAlignment="1">
      <alignment horizontal="center" vertical="top" wrapText="1"/>
    </xf>
    <xf numFmtId="0" fontId="3" fillId="0" borderId="3" xfId="0" applyFont="1" applyBorder="1" applyAlignment="1">
      <alignment horizontal="center" vertical="top" wrapText="1"/>
    </xf>
    <xf numFmtId="0" fontId="3" fillId="0" borderId="1" xfId="0" applyFont="1" applyBorder="1" applyAlignment="1">
      <alignment horizontal="center" vertical="top" wrapText="1"/>
    </xf>
    <xf numFmtId="0" fontId="3" fillId="5" borderId="3"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4" borderId="2" xfId="0" applyFont="1" applyFill="1" applyBorder="1" applyAlignment="1">
      <alignment horizontal="left" vertical="top" wrapText="1"/>
    </xf>
    <xf numFmtId="0" fontId="6" fillId="0" borderId="2" xfId="0" applyFont="1" applyBorder="1" applyAlignment="1">
      <alignment horizontal="left" vertical="top"/>
    </xf>
    <xf numFmtId="0" fontId="27" fillId="0" borderId="3" xfId="0" applyFont="1" applyBorder="1" applyAlignment="1">
      <alignment horizontal="left" vertical="top" wrapText="1"/>
    </xf>
    <xf numFmtId="0" fontId="3" fillId="10" borderId="2" xfId="0" applyFont="1" applyFill="1" applyBorder="1" applyAlignment="1">
      <alignment horizontal="left" vertical="top" wrapText="1"/>
    </xf>
    <xf numFmtId="0" fontId="3" fillId="0" borderId="13" xfId="0" applyFont="1" applyBorder="1" applyAlignment="1">
      <alignment horizontal="left" vertical="top" wrapText="1"/>
    </xf>
    <xf numFmtId="9" fontId="3" fillId="0" borderId="2" xfId="0" applyNumberFormat="1" applyFont="1" applyBorder="1" applyAlignment="1">
      <alignment horizontal="left" vertical="top" wrapText="1"/>
    </xf>
    <xf numFmtId="0" fontId="45" fillId="11" borderId="8" xfId="0" applyFont="1" applyFill="1" applyBorder="1" applyAlignment="1">
      <alignment horizontal="center" vertical="center" wrapText="1"/>
    </xf>
    <xf numFmtId="0" fontId="45" fillId="11" borderId="2" xfId="0" applyFont="1" applyFill="1" applyBorder="1" applyAlignment="1">
      <alignment horizontal="center" vertical="center" wrapText="1"/>
    </xf>
    <xf numFmtId="0" fontId="45" fillId="11" borderId="9" xfId="0" applyFont="1" applyFill="1" applyBorder="1" applyAlignment="1">
      <alignment horizontal="center" vertical="center" wrapText="1"/>
    </xf>
    <xf numFmtId="0" fontId="10" fillId="6" borderId="0" xfId="0" applyFont="1" applyFill="1" applyAlignment="1">
      <alignment horizontal="left" wrapText="1"/>
    </xf>
    <xf numFmtId="0" fontId="36" fillId="0" borderId="0" xfId="0" applyFont="1" applyAlignment="1">
      <alignment horizontal="center" vertical="center" wrapText="1"/>
    </xf>
    <xf numFmtId="0" fontId="24" fillId="11" borderId="8" xfId="0" applyFont="1" applyFill="1" applyBorder="1" applyAlignment="1">
      <alignment horizontal="center" vertical="center" wrapText="1"/>
    </xf>
    <xf numFmtId="0" fontId="24" fillId="11" borderId="9"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24" fillId="11"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24" fillId="11" borderId="2" xfId="0" applyFont="1" applyFill="1" applyBorder="1" applyAlignment="1">
      <alignment horizontal="center" vertical="center" wrapText="1"/>
    </xf>
    <xf numFmtId="0" fontId="39" fillId="7" borderId="20" xfId="0" applyFont="1" applyFill="1" applyBorder="1" applyAlignment="1">
      <alignment horizontal="center" vertical="center" wrapText="1"/>
    </xf>
    <xf numFmtId="0" fontId="39" fillId="7" borderId="0" xfId="0" applyFont="1" applyFill="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1" fillId="7" borderId="7" xfId="0" applyFont="1" applyFill="1" applyBorder="1" applyAlignment="1">
      <alignment vertical="center" wrapText="1"/>
    </xf>
    <xf numFmtId="0" fontId="47" fillId="11" borderId="39" xfId="0" applyFont="1" applyFill="1" applyBorder="1" applyAlignment="1">
      <alignment horizontal="center" wrapText="1"/>
    </xf>
    <xf numFmtId="0" fontId="47" fillId="11" borderId="40" xfId="0" applyFont="1" applyFill="1" applyBorder="1" applyAlignment="1">
      <alignment horizontal="center" wrapText="1"/>
    </xf>
    <xf numFmtId="0" fontId="47" fillId="11" borderId="41" xfId="0" applyFont="1" applyFill="1" applyBorder="1" applyAlignment="1">
      <alignment horizontal="center" wrapText="1"/>
    </xf>
    <xf numFmtId="0" fontId="32" fillId="0" borderId="14" xfId="0" applyFont="1" applyBorder="1" applyAlignment="1">
      <alignment vertical="center" wrapText="1"/>
    </xf>
    <xf numFmtId="0" fontId="32" fillId="0" borderId="15" xfId="0" applyFont="1" applyBorder="1" applyAlignment="1">
      <alignment vertical="center" wrapText="1"/>
    </xf>
    <xf numFmtId="0" fontId="31" fillId="5" borderId="14" xfId="0" applyFont="1" applyFill="1" applyBorder="1" applyAlignment="1">
      <alignment vertical="center" wrapText="1"/>
    </xf>
    <xf numFmtId="0" fontId="31" fillId="5" borderId="15" xfId="0" applyFont="1" applyFill="1" applyBorder="1" applyAlignment="1">
      <alignment vertical="center" wrapText="1"/>
    </xf>
    <xf numFmtId="0" fontId="19" fillId="6" borderId="19"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2" fillId="7" borderId="35" xfId="0" applyFont="1" applyFill="1" applyBorder="1" applyAlignment="1">
      <alignment horizontal="center" vertical="center" wrapText="1"/>
    </xf>
    <xf numFmtId="0" fontId="32" fillId="7" borderId="6" xfId="0" applyFont="1" applyFill="1" applyBorder="1" applyAlignment="1">
      <alignment horizontal="center" vertical="center" wrapText="1"/>
    </xf>
    <xf numFmtId="0" fontId="32" fillId="0" borderId="11"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6" xfId="0" applyFont="1" applyBorder="1" applyAlignment="1">
      <alignment horizontal="center" vertical="center" wrapText="1"/>
    </xf>
  </cellXfs>
  <cellStyles count="2">
    <cellStyle name="Comma" xfId="1" builtinId="3"/>
    <cellStyle name="Normal" xfId="0" builtinId="0"/>
  </cellStyles>
  <dxfs count="23">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
      <fill>
        <patternFill patternType="solid">
          <bgColor theme="3" tint="0.74999237037263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84818</xdr:colOff>
      <xdr:row>0</xdr:row>
      <xdr:rowOff>68035</xdr:rowOff>
    </xdr:from>
    <xdr:to>
      <xdr:col>1</xdr:col>
      <xdr:colOff>85876</xdr:colOff>
      <xdr:row>0</xdr:row>
      <xdr:rowOff>1201510</xdr:rowOff>
    </xdr:to>
    <xdr:pic>
      <xdr:nvPicPr>
        <xdr:cNvPr id="29" name="Picture 28">
          <a:extLst>
            <a:ext uri="{FF2B5EF4-FFF2-40B4-BE49-F238E27FC236}">
              <a16:creationId xmlns:a16="http://schemas.microsoft.com/office/drawing/2014/main" id="{B0929786-B9DD-4BF5-B33D-FC1BDE0E4ABA}"/>
            </a:ext>
            <a:ext uri="{147F2762-F138-4A5C-976F-8EAC2B608ADB}">
              <a16:predDERef xmlns:a16="http://schemas.microsoft.com/office/drawing/2014/main" pred="{00A2AF36-BC7D-ABE4-3BC1-2CC8024BB87A}"/>
            </a:ext>
          </a:extLst>
        </xdr:cNvPr>
        <xdr:cNvPicPr>
          <a:picLocks noChangeAspect="1"/>
        </xdr:cNvPicPr>
      </xdr:nvPicPr>
      <xdr:blipFill>
        <a:blip xmlns:r="http://schemas.openxmlformats.org/officeDocument/2006/relationships" r:embed="rId1"/>
        <a:stretch>
          <a:fillRect/>
        </a:stretch>
      </xdr:blipFill>
      <xdr:spPr>
        <a:xfrm>
          <a:off x="84818" y="68035"/>
          <a:ext cx="1987701" cy="1133475"/>
        </a:xfrm>
        <a:prstGeom prst="rect">
          <a:avLst/>
        </a:prstGeom>
      </xdr:spPr>
    </xdr:pic>
    <xdr:clientData/>
  </xdr:twoCellAnchor>
  <xdr:twoCellAnchor editAs="oneCell">
    <xdr:from>
      <xdr:col>4</xdr:col>
      <xdr:colOff>310600</xdr:colOff>
      <xdr:row>101</xdr:row>
      <xdr:rowOff>59265</xdr:rowOff>
    </xdr:from>
    <xdr:to>
      <xdr:col>7</xdr:col>
      <xdr:colOff>6810</xdr:colOff>
      <xdr:row>101</xdr:row>
      <xdr:rowOff>2578542</xdr:rowOff>
    </xdr:to>
    <xdr:pic>
      <xdr:nvPicPr>
        <xdr:cNvPr id="10" name="Picture 9">
          <a:extLst>
            <a:ext uri="{FF2B5EF4-FFF2-40B4-BE49-F238E27FC236}">
              <a16:creationId xmlns:a16="http://schemas.microsoft.com/office/drawing/2014/main" id="{F3BB28DA-09AC-301D-BC86-266E2710AC5E}"/>
            </a:ext>
          </a:extLst>
        </xdr:cNvPr>
        <xdr:cNvPicPr>
          <a:picLocks noChangeAspect="1"/>
        </xdr:cNvPicPr>
      </xdr:nvPicPr>
      <xdr:blipFill>
        <a:blip xmlns:r="http://schemas.openxmlformats.org/officeDocument/2006/relationships" r:embed="rId2"/>
        <a:stretch>
          <a:fillRect/>
        </a:stretch>
      </xdr:blipFill>
      <xdr:spPr>
        <a:xfrm>
          <a:off x="7793017" y="69739932"/>
          <a:ext cx="2599218" cy="2516102"/>
        </a:xfrm>
        <a:prstGeom prst="rect">
          <a:avLst/>
        </a:prstGeom>
      </xdr:spPr>
    </xdr:pic>
    <xdr:clientData/>
  </xdr:twoCellAnchor>
  <xdr:twoCellAnchor editAs="oneCell">
    <xdr:from>
      <xdr:col>4</xdr:col>
      <xdr:colOff>171450</xdr:colOff>
      <xdr:row>94</xdr:row>
      <xdr:rowOff>142875</xdr:rowOff>
    </xdr:from>
    <xdr:to>
      <xdr:col>11</xdr:col>
      <xdr:colOff>444500</xdr:colOff>
      <xdr:row>94</xdr:row>
      <xdr:rowOff>1447800</xdr:rowOff>
    </xdr:to>
    <xdr:pic>
      <xdr:nvPicPr>
        <xdr:cNvPr id="7" name="Picture 6">
          <a:extLst>
            <a:ext uri="{FF2B5EF4-FFF2-40B4-BE49-F238E27FC236}">
              <a16:creationId xmlns:a16="http://schemas.microsoft.com/office/drawing/2014/main" id="{66FF0A6F-88FA-AE47-6024-ABB1177C39D6}"/>
            </a:ext>
            <a:ext uri="{147F2762-F138-4A5C-976F-8EAC2B608ADB}">
              <a16:predDERef xmlns:a16="http://schemas.microsoft.com/office/drawing/2014/main" pred="{54B82B64-EDF1-BA89-08B7-A7EECD2AF98C}"/>
            </a:ext>
          </a:extLst>
        </xdr:cNvPr>
        <xdr:cNvPicPr>
          <a:picLocks noChangeAspect="1"/>
        </xdr:cNvPicPr>
      </xdr:nvPicPr>
      <xdr:blipFill>
        <a:blip xmlns:r="http://schemas.openxmlformats.org/officeDocument/2006/relationships" r:embed="rId3"/>
        <a:stretch>
          <a:fillRect/>
        </a:stretch>
      </xdr:blipFill>
      <xdr:spPr>
        <a:xfrm>
          <a:off x="7315200" y="67132200"/>
          <a:ext cx="5543550" cy="1304925"/>
        </a:xfrm>
        <a:prstGeom prst="rect">
          <a:avLst/>
        </a:prstGeom>
      </xdr:spPr>
    </xdr:pic>
    <xdr:clientData/>
  </xdr:twoCellAnchor>
  <xdr:twoCellAnchor editAs="oneCell">
    <xdr:from>
      <xdr:col>4</xdr:col>
      <xdr:colOff>171450</xdr:colOff>
      <xdr:row>94</xdr:row>
      <xdr:rowOff>1666875</xdr:rowOff>
    </xdr:from>
    <xdr:to>
      <xdr:col>12</xdr:col>
      <xdr:colOff>444500</xdr:colOff>
      <xdr:row>94</xdr:row>
      <xdr:rowOff>2997200</xdr:rowOff>
    </xdr:to>
    <xdr:pic>
      <xdr:nvPicPr>
        <xdr:cNvPr id="18" name="Picture 17">
          <a:extLst>
            <a:ext uri="{FF2B5EF4-FFF2-40B4-BE49-F238E27FC236}">
              <a16:creationId xmlns:a16="http://schemas.microsoft.com/office/drawing/2014/main" id="{DD13F22B-C7F6-B9D0-96AA-AB2F1611CE5E}"/>
            </a:ext>
            <a:ext uri="{147F2762-F138-4A5C-976F-8EAC2B608ADB}">
              <a16:predDERef xmlns:a16="http://schemas.microsoft.com/office/drawing/2014/main" pred="{66FF0A6F-88FA-AE47-6024-ABB1177C39D6}"/>
            </a:ext>
          </a:extLst>
        </xdr:cNvPr>
        <xdr:cNvPicPr>
          <a:picLocks noChangeAspect="1"/>
        </xdr:cNvPicPr>
      </xdr:nvPicPr>
      <xdr:blipFill>
        <a:blip xmlns:r="http://schemas.openxmlformats.org/officeDocument/2006/relationships" r:embed="rId4"/>
        <a:stretch>
          <a:fillRect/>
        </a:stretch>
      </xdr:blipFill>
      <xdr:spPr>
        <a:xfrm>
          <a:off x="7315200" y="68656200"/>
          <a:ext cx="6153150" cy="1333500"/>
        </a:xfrm>
        <a:prstGeom prst="rect">
          <a:avLst/>
        </a:prstGeom>
      </xdr:spPr>
    </xdr:pic>
    <xdr:clientData/>
  </xdr:twoCellAnchor>
  <xdr:twoCellAnchor editAs="oneCell">
    <xdr:from>
      <xdr:col>4</xdr:col>
      <xdr:colOff>57150</xdr:colOff>
      <xdr:row>95</xdr:row>
      <xdr:rowOff>171450</xdr:rowOff>
    </xdr:from>
    <xdr:to>
      <xdr:col>9</xdr:col>
      <xdr:colOff>444500</xdr:colOff>
      <xdr:row>95</xdr:row>
      <xdr:rowOff>1657350</xdr:rowOff>
    </xdr:to>
    <xdr:pic>
      <xdr:nvPicPr>
        <xdr:cNvPr id="24" name="Picture 23">
          <a:extLst>
            <a:ext uri="{FF2B5EF4-FFF2-40B4-BE49-F238E27FC236}">
              <a16:creationId xmlns:a16="http://schemas.microsoft.com/office/drawing/2014/main" id="{D7B80735-4952-3FA6-ED7C-9C3973A4E922}"/>
            </a:ext>
            <a:ext uri="{147F2762-F138-4A5C-976F-8EAC2B608ADB}">
              <a16:predDERef xmlns:a16="http://schemas.microsoft.com/office/drawing/2014/main" pred="{DD13F22B-C7F6-B9D0-96AA-AB2F1611CE5E}"/>
            </a:ext>
          </a:extLst>
        </xdr:cNvPr>
        <xdr:cNvPicPr>
          <a:picLocks noChangeAspect="1"/>
        </xdr:cNvPicPr>
      </xdr:nvPicPr>
      <xdr:blipFill>
        <a:blip xmlns:r="http://schemas.openxmlformats.org/officeDocument/2006/relationships" r:embed="rId5"/>
        <a:stretch>
          <a:fillRect/>
        </a:stretch>
      </xdr:blipFill>
      <xdr:spPr>
        <a:xfrm>
          <a:off x="7200900" y="72894825"/>
          <a:ext cx="4438650" cy="1485900"/>
        </a:xfrm>
        <a:prstGeom prst="rect">
          <a:avLst/>
        </a:prstGeom>
      </xdr:spPr>
    </xdr:pic>
    <xdr:clientData/>
  </xdr:twoCellAnchor>
  <xdr:twoCellAnchor editAs="oneCell">
    <xdr:from>
      <xdr:col>3</xdr:col>
      <xdr:colOff>2466975</xdr:colOff>
      <xdr:row>88</xdr:row>
      <xdr:rowOff>514350</xdr:rowOff>
    </xdr:from>
    <xdr:to>
      <xdr:col>14</xdr:col>
      <xdr:colOff>63500</xdr:colOff>
      <xdr:row>88</xdr:row>
      <xdr:rowOff>1352550</xdr:rowOff>
    </xdr:to>
    <xdr:pic>
      <xdr:nvPicPr>
        <xdr:cNvPr id="27" name="Picture 26">
          <a:extLst>
            <a:ext uri="{FF2B5EF4-FFF2-40B4-BE49-F238E27FC236}">
              <a16:creationId xmlns:a16="http://schemas.microsoft.com/office/drawing/2014/main" id="{1A769911-F556-57B9-B667-D48B6FB87E1A}"/>
            </a:ext>
            <a:ext uri="{147F2762-F138-4A5C-976F-8EAC2B608ADB}">
              <a16:predDERef xmlns:a16="http://schemas.microsoft.com/office/drawing/2014/main" pred="{5C04ABD0-5FA2-7A9C-0CA4-ECF0240A3A67}"/>
            </a:ext>
          </a:extLst>
        </xdr:cNvPr>
        <xdr:cNvPicPr>
          <a:picLocks noChangeAspect="1"/>
        </xdr:cNvPicPr>
      </xdr:nvPicPr>
      <xdr:blipFill>
        <a:blip xmlns:r="http://schemas.openxmlformats.org/officeDocument/2006/relationships" r:embed="rId6"/>
        <a:stretch>
          <a:fillRect/>
        </a:stretch>
      </xdr:blipFill>
      <xdr:spPr>
        <a:xfrm>
          <a:off x="7124700" y="61883925"/>
          <a:ext cx="7181850" cy="838200"/>
        </a:xfrm>
        <a:prstGeom prst="rect">
          <a:avLst/>
        </a:prstGeom>
      </xdr:spPr>
    </xdr:pic>
    <xdr:clientData/>
  </xdr:twoCellAnchor>
  <xdr:twoCellAnchor editAs="oneCell">
    <xdr:from>
      <xdr:col>4</xdr:col>
      <xdr:colOff>152400</xdr:colOff>
      <xdr:row>102</xdr:row>
      <xdr:rowOff>247650</xdr:rowOff>
    </xdr:from>
    <xdr:to>
      <xdr:col>7</xdr:col>
      <xdr:colOff>476250</xdr:colOff>
      <xdr:row>102</xdr:row>
      <xdr:rowOff>1524000</xdr:rowOff>
    </xdr:to>
    <xdr:pic>
      <xdr:nvPicPr>
        <xdr:cNvPr id="33" name="Picture 32">
          <a:extLst>
            <a:ext uri="{FF2B5EF4-FFF2-40B4-BE49-F238E27FC236}">
              <a16:creationId xmlns:a16="http://schemas.microsoft.com/office/drawing/2014/main" id="{9F1F38FB-5772-EFFC-4AC1-B68A571F84D7}"/>
            </a:ext>
            <a:ext uri="{147F2762-F138-4A5C-976F-8EAC2B608ADB}">
              <a16:predDERef xmlns:a16="http://schemas.microsoft.com/office/drawing/2014/main" pred="{1A769911-F556-57B9-B667-D48B6FB87E1A}"/>
            </a:ext>
          </a:extLst>
        </xdr:cNvPr>
        <xdr:cNvPicPr>
          <a:picLocks noChangeAspect="1"/>
        </xdr:cNvPicPr>
      </xdr:nvPicPr>
      <xdr:blipFill>
        <a:blip xmlns:r="http://schemas.openxmlformats.org/officeDocument/2006/relationships" r:embed="rId7"/>
        <a:stretch>
          <a:fillRect/>
        </a:stretch>
      </xdr:blipFill>
      <xdr:spPr>
        <a:xfrm>
          <a:off x="7296150" y="77352525"/>
          <a:ext cx="3152775" cy="1276350"/>
        </a:xfrm>
        <a:prstGeom prst="rect">
          <a:avLst/>
        </a:prstGeom>
      </xdr:spPr>
    </xdr:pic>
    <xdr:clientData/>
  </xdr:twoCellAnchor>
  <xdr:twoCellAnchor editAs="oneCell">
    <xdr:from>
      <xdr:col>4</xdr:col>
      <xdr:colOff>133350</xdr:colOff>
      <xdr:row>35</xdr:row>
      <xdr:rowOff>1695450</xdr:rowOff>
    </xdr:from>
    <xdr:to>
      <xdr:col>12</xdr:col>
      <xdr:colOff>406400</xdr:colOff>
      <xdr:row>35</xdr:row>
      <xdr:rowOff>2654300</xdr:rowOff>
    </xdr:to>
    <xdr:pic>
      <xdr:nvPicPr>
        <xdr:cNvPr id="34" name="Picture 33">
          <a:extLst>
            <a:ext uri="{FF2B5EF4-FFF2-40B4-BE49-F238E27FC236}">
              <a16:creationId xmlns:a16="http://schemas.microsoft.com/office/drawing/2014/main" id="{81778FE3-DB5D-E1B1-827A-620554AD76B4}"/>
            </a:ext>
            <a:ext uri="{147F2762-F138-4A5C-976F-8EAC2B608ADB}">
              <a16:predDERef xmlns:a16="http://schemas.microsoft.com/office/drawing/2014/main" pred="{9F1F38FB-5772-EFFC-4AC1-B68A571F84D7}"/>
            </a:ext>
          </a:extLst>
        </xdr:cNvPr>
        <xdr:cNvPicPr>
          <a:picLocks noChangeAspect="1"/>
        </xdr:cNvPicPr>
      </xdr:nvPicPr>
      <xdr:blipFill>
        <a:blip xmlns:r="http://schemas.openxmlformats.org/officeDocument/2006/relationships" r:embed="rId8"/>
        <a:stretch>
          <a:fillRect/>
        </a:stretch>
      </xdr:blipFill>
      <xdr:spPr>
        <a:xfrm>
          <a:off x="7277100" y="17278350"/>
          <a:ext cx="6153150" cy="962025"/>
        </a:xfrm>
        <a:prstGeom prst="rect">
          <a:avLst/>
        </a:prstGeom>
      </xdr:spPr>
    </xdr:pic>
    <xdr:clientData/>
  </xdr:twoCellAnchor>
  <xdr:twoCellAnchor editAs="oneCell">
    <xdr:from>
      <xdr:col>4</xdr:col>
      <xdr:colOff>66675</xdr:colOff>
      <xdr:row>35</xdr:row>
      <xdr:rowOff>3152775</xdr:rowOff>
    </xdr:from>
    <xdr:to>
      <xdr:col>14</xdr:col>
      <xdr:colOff>171450</xdr:colOff>
      <xdr:row>36</xdr:row>
      <xdr:rowOff>177801</xdr:rowOff>
    </xdr:to>
    <xdr:pic>
      <xdr:nvPicPr>
        <xdr:cNvPr id="35" name="Picture 34">
          <a:extLst>
            <a:ext uri="{FF2B5EF4-FFF2-40B4-BE49-F238E27FC236}">
              <a16:creationId xmlns:a16="http://schemas.microsoft.com/office/drawing/2014/main" id="{09B5B8D0-5A98-5E46-90FF-33CDBB840307}"/>
            </a:ext>
            <a:ext uri="{147F2762-F138-4A5C-976F-8EAC2B608ADB}">
              <a16:predDERef xmlns:a16="http://schemas.microsoft.com/office/drawing/2014/main" pred="{81778FE3-DB5D-E1B1-827A-620554AD76B4}"/>
            </a:ext>
          </a:extLst>
        </xdr:cNvPr>
        <xdr:cNvPicPr>
          <a:picLocks noChangeAspect="1"/>
        </xdr:cNvPicPr>
      </xdr:nvPicPr>
      <xdr:blipFill>
        <a:blip xmlns:r="http://schemas.openxmlformats.org/officeDocument/2006/relationships" r:embed="rId9"/>
        <a:stretch>
          <a:fillRect/>
        </a:stretch>
      </xdr:blipFill>
      <xdr:spPr>
        <a:xfrm>
          <a:off x="7210425" y="19040475"/>
          <a:ext cx="7200900" cy="1371600"/>
        </a:xfrm>
        <a:prstGeom prst="rect">
          <a:avLst/>
        </a:prstGeom>
      </xdr:spPr>
    </xdr:pic>
    <xdr:clientData/>
  </xdr:twoCellAnchor>
  <xdr:twoCellAnchor editAs="oneCell">
    <xdr:from>
      <xdr:col>4</xdr:col>
      <xdr:colOff>0</xdr:colOff>
      <xdr:row>25</xdr:row>
      <xdr:rowOff>0</xdr:rowOff>
    </xdr:from>
    <xdr:to>
      <xdr:col>11</xdr:col>
      <xdr:colOff>247650</xdr:colOff>
      <xdr:row>25</xdr:row>
      <xdr:rowOff>939800</xdr:rowOff>
    </xdr:to>
    <xdr:pic>
      <xdr:nvPicPr>
        <xdr:cNvPr id="2" name="Picture 1">
          <a:extLst>
            <a:ext uri="{FF2B5EF4-FFF2-40B4-BE49-F238E27FC236}">
              <a16:creationId xmlns:a16="http://schemas.microsoft.com/office/drawing/2014/main" id="{80B63DC2-C00D-DBDE-E15F-DC5BD14A5934}"/>
            </a:ext>
            <a:ext uri="{147F2762-F138-4A5C-976F-8EAC2B608ADB}">
              <a16:predDERef xmlns:a16="http://schemas.microsoft.com/office/drawing/2014/main" pred="{09B5B8D0-5A98-5E46-90FF-33CDBB840307}"/>
            </a:ext>
          </a:extLst>
        </xdr:cNvPr>
        <xdr:cNvPicPr>
          <a:picLocks noChangeAspect="1"/>
        </xdr:cNvPicPr>
      </xdr:nvPicPr>
      <xdr:blipFill>
        <a:blip xmlns:r="http://schemas.openxmlformats.org/officeDocument/2006/relationships" r:embed="rId10"/>
        <a:stretch>
          <a:fillRect/>
        </a:stretch>
      </xdr:blipFill>
      <xdr:spPr>
        <a:xfrm>
          <a:off x="7143750" y="9667875"/>
          <a:ext cx="5514975" cy="942975"/>
        </a:xfrm>
        <a:prstGeom prst="rect">
          <a:avLst/>
        </a:prstGeom>
      </xdr:spPr>
    </xdr:pic>
    <xdr:clientData/>
  </xdr:twoCellAnchor>
  <xdr:twoCellAnchor editAs="oneCell">
    <xdr:from>
      <xdr:col>4</xdr:col>
      <xdr:colOff>0</xdr:colOff>
      <xdr:row>25</xdr:row>
      <xdr:rowOff>1028700</xdr:rowOff>
    </xdr:from>
    <xdr:to>
      <xdr:col>12</xdr:col>
      <xdr:colOff>590550</xdr:colOff>
      <xdr:row>25</xdr:row>
      <xdr:rowOff>3454400</xdr:rowOff>
    </xdr:to>
    <xdr:pic>
      <xdr:nvPicPr>
        <xdr:cNvPr id="5" name="Picture 4">
          <a:extLst>
            <a:ext uri="{FF2B5EF4-FFF2-40B4-BE49-F238E27FC236}">
              <a16:creationId xmlns:a16="http://schemas.microsoft.com/office/drawing/2014/main" id="{47E0ADB5-A284-68D4-B53A-F89C47274D16}"/>
            </a:ext>
            <a:ext uri="{147F2762-F138-4A5C-976F-8EAC2B608ADB}">
              <a16:predDERef xmlns:a16="http://schemas.microsoft.com/office/drawing/2014/main" pred="{80B63DC2-C00D-DBDE-E15F-DC5BD14A5934}"/>
            </a:ext>
          </a:extLst>
        </xdr:cNvPr>
        <xdr:cNvPicPr>
          <a:picLocks noChangeAspect="1"/>
        </xdr:cNvPicPr>
      </xdr:nvPicPr>
      <xdr:blipFill>
        <a:blip xmlns:r="http://schemas.openxmlformats.org/officeDocument/2006/relationships" r:embed="rId11"/>
        <a:stretch>
          <a:fillRect/>
        </a:stretch>
      </xdr:blipFill>
      <xdr:spPr>
        <a:xfrm>
          <a:off x="7143750" y="10696575"/>
          <a:ext cx="6467475" cy="2428875"/>
        </a:xfrm>
        <a:prstGeom prst="rect">
          <a:avLst/>
        </a:prstGeom>
      </xdr:spPr>
    </xdr:pic>
    <xdr:clientData/>
  </xdr:twoCellAnchor>
  <xdr:twoCellAnchor editAs="oneCell">
    <xdr:from>
      <xdr:col>3</xdr:col>
      <xdr:colOff>2390775</xdr:colOff>
      <xdr:row>52</xdr:row>
      <xdr:rowOff>485775</xdr:rowOff>
    </xdr:from>
    <xdr:to>
      <xdr:col>9</xdr:col>
      <xdr:colOff>38100</xdr:colOff>
      <xdr:row>52</xdr:row>
      <xdr:rowOff>2724150</xdr:rowOff>
    </xdr:to>
    <xdr:pic>
      <xdr:nvPicPr>
        <xdr:cNvPr id="9" name="Picture 8">
          <a:extLst>
            <a:ext uri="{FF2B5EF4-FFF2-40B4-BE49-F238E27FC236}">
              <a16:creationId xmlns:a16="http://schemas.microsoft.com/office/drawing/2014/main" id="{AE6C9226-FE78-9DE6-451C-59D48E809CD6}"/>
            </a:ext>
            <a:ext uri="{147F2762-F138-4A5C-976F-8EAC2B608ADB}">
              <a16:predDERef xmlns:a16="http://schemas.microsoft.com/office/drawing/2014/main" pred="{47E0ADB5-A284-68D4-B53A-F89C47274D16}"/>
            </a:ext>
          </a:extLst>
        </xdr:cNvPr>
        <xdr:cNvPicPr>
          <a:picLocks noChangeAspect="1"/>
        </xdr:cNvPicPr>
      </xdr:nvPicPr>
      <xdr:blipFill>
        <a:blip xmlns:r="http://schemas.openxmlformats.org/officeDocument/2006/relationships" r:embed="rId12"/>
        <a:stretch>
          <a:fillRect/>
        </a:stretch>
      </xdr:blipFill>
      <xdr:spPr>
        <a:xfrm>
          <a:off x="7048500" y="33508950"/>
          <a:ext cx="4181475" cy="2238375"/>
        </a:xfrm>
        <a:prstGeom prst="rect">
          <a:avLst/>
        </a:prstGeom>
      </xdr:spPr>
    </xdr:pic>
    <xdr:clientData/>
  </xdr:twoCellAnchor>
  <xdr:twoCellAnchor editAs="oneCell">
    <xdr:from>
      <xdr:col>9</xdr:col>
      <xdr:colOff>171450</xdr:colOff>
      <xdr:row>52</xdr:row>
      <xdr:rowOff>476250</xdr:rowOff>
    </xdr:from>
    <xdr:to>
      <xdr:col>16</xdr:col>
      <xdr:colOff>196850</xdr:colOff>
      <xdr:row>52</xdr:row>
      <xdr:rowOff>1390650</xdr:rowOff>
    </xdr:to>
    <xdr:pic>
      <xdr:nvPicPr>
        <xdr:cNvPr id="25" name="Picture 24">
          <a:extLst>
            <a:ext uri="{FF2B5EF4-FFF2-40B4-BE49-F238E27FC236}">
              <a16:creationId xmlns:a16="http://schemas.microsoft.com/office/drawing/2014/main" id="{3B956757-380A-56E6-6988-618254E32E45}"/>
            </a:ext>
            <a:ext uri="{147F2762-F138-4A5C-976F-8EAC2B608ADB}">
              <a16:predDERef xmlns:a16="http://schemas.microsoft.com/office/drawing/2014/main" pred="{AE6C9226-FE78-9DE6-451C-59D48E809CD6}"/>
            </a:ext>
          </a:extLst>
        </xdr:cNvPr>
        <xdr:cNvPicPr>
          <a:picLocks noChangeAspect="1"/>
        </xdr:cNvPicPr>
      </xdr:nvPicPr>
      <xdr:blipFill>
        <a:blip xmlns:r="http://schemas.openxmlformats.org/officeDocument/2006/relationships" r:embed="rId13"/>
        <a:stretch>
          <a:fillRect/>
        </a:stretch>
      </xdr:blipFill>
      <xdr:spPr>
        <a:xfrm>
          <a:off x="11363325" y="33499425"/>
          <a:ext cx="4295775" cy="914400"/>
        </a:xfrm>
        <a:prstGeom prst="rect">
          <a:avLst/>
        </a:prstGeom>
      </xdr:spPr>
    </xdr:pic>
    <xdr:clientData/>
  </xdr:twoCellAnchor>
  <xdr:twoCellAnchor editAs="oneCell">
    <xdr:from>
      <xdr:col>4</xdr:col>
      <xdr:colOff>0</xdr:colOff>
      <xdr:row>54</xdr:row>
      <xdr:rowOff>0</xdr:rowOff>
    </xdr:from>
    <xdr:to>
      <xdr:col>9</xdr:col>
      <xdr:colOff>304800</xdr:colOff>
      <xdr:row>54</xdr:row>
      <xdr:rowOff>4000500</xdr:rowOff>
    </xdr:to>
    <xdr:pic>
      <xdr:nvPicPr>
        <xdr:cNvPr id="28" name="Picture 27">
          <a:extLst>
            <a:ext uri="{FF2B5EF4-FFF2-40B4-BE49-F238E27FC236}">
              <a16:creationId xmlns:a16="http://schemas.microsoft.com/office/drawing/2014/main" id="{FB540E7B-AB4F-B6BB-DFC1-06239A5202B8}"/>
            </a:ext>
            <a:ext uri="{147F2762-F138-4A5C-976F-8EAC2B608ADB}">
              <a16:predDERef xmlns:a16="http://schemas.microsoft.com/office/drawing/2014/main" pred="{3B956757-380A-56E6-6988-618254E32E45}"/>
            </a:ext>
          </a:extLst>
        </xdr:cNvPr>
        <xdr:cNvPicPr>
          <a:picLocks noChangeAspect="1"/>
        </xdr:cNvPicPr>
      </xdr:nvPicPr>
      <xdr:blipFill>
        <a:blip xmlns:r="http://schemas.openxmlformats.org/officeDocument/2006/relationships" r:embed="rId14"/>
        <a:stretch>
          <a:fillRect/>
        </a:stretch>
      </xdr:blipFill>
      <xdr:spPr>
        <a:xfrm>
          <a:off x="7143750" y="37128450"/>
          <a:ext cx="4352925" cy="4000500"/>
        </a:xfrm>
        <a:prstGeom prst="rect">
          <a:avLst/>
        </a:prstGeom>
      </xdr:spPr>
    </xdr:pic>
    <xdr:clientData/>
  </xdr:twoCellAnchor>
  <xdr:twoCellAnchor editAs="oneCell">
    <xdr:from>
      <xdr:col>10</xdr:col>
      <xdr:colOff>85725</xdr:colOff>
      <xdr:row>53</xdr:row>
      <xdr:rowOff>266700</xdr:rowOff>
    </xdr:from>
    <xdr:to>
      <xdr:col>17</xdr:col>
      <xdr:colOff>76200</xdr:colOff>
      <xdr:row>54</xdr:row>
      <xdr:rowOff>1778000</xdr:rowOff>
    </xdr:to>
    <xdr:pic>
      <xdr:nvPicPr>
        <xdr:cNvPr id="30" name="Picture 29">
          <a:extLst>
            <a:ext uri="{FF2B5EF4-FFF2-40B4-BE49-F238E27FC236}">
              <a16:creationId xmlns:a16="http://schemas.microsoft.com/office/drawing/2014/main" id="{2C49A443-0A9D-0D3C-8141-AC3364564768}"/>
            </a:ext>
            <a:ext uri="{147F2762-F138-4A5C-976F-8EAC2B608ADB}">
              <a16:predDERef xmlns:a16="http://schemas.microsoft.com/office/drawing/2014/main" pred="{FB540E7B-AB4F-B6BB-DFC1-06239A5202B8}"/>
            </a:ext>
          </a:extLst>
        </xdr:cNvPr>
        <xdr:cNvPicPr>
          <a:picLocks noChangeAspect="1"/>
        </xdr:cNvPicPr>
      </xdr:nvPicPr>
      <xdr:blipFill>
        <a:blip xmlns:r="http://schemas.openxmlformats.org/officeDocument/2006/relationships" r:embed="rId15"/>
        <a:stretch>
          <a:fillRect/>
        </a:stretch>
      </xdr:blipFill>
      <xdr:spPr>
        <a:xfrm>
          <a:off x="11887200" y="36937950"/>
          <a:ext cx="4257675" cy="1971675"/>
        </a:xfrm>
        <a:prstGeom prst="rect">
          <a:avLst/>
        </a:prstGeom>
      </xdr:spPr>
    </xdr:pic>
    <xdr:clientData/>
  </xdr:twoCellAnchor>
  <xdr:twoCellAnchor editAs="oneCell">
    <xdr:from>
      <xdr:col>10</xdr:col>
      <xdr:colOff>114300</xdr:colOff>
      <xdr:row>54</xdr:row>
      <xdr:rowOff>1876425</xdr:rowOff>
    </xdr:from>
    <xdr:to>
      <xdr:col>17</xdr:col>
      <xdr:colOff>57150</xdr:colOff>
      <xdr:row>54</xdr:row>
      <xdr:rowOff>4083050</xdr:rowOff>
    </xdr:to>
    <xdr:pic>
      <xdr:nvPicPr>
        <xdr:cNvPr id="31" name="Picture 30">
          <a:extLst>
            <a:ext uri="{FF2B5EF4-FFF2-40B4-BE49-F238E27FC236}">
              <a16:creationId xmlns:a16="http://schemas.microsoft.com/office/drawing/2014/main" id="{29892DFF-A366-83CF-9361-EBCA63E77F86}"/>
            </a:ext>
            <a:ext uri="{147F2762-F138-4A5C-976F-8EAC2B608ADB}">
              <a16:predDERef xmlns:a16="http://schemas.microsoft.com/office/drawing/2014/main" pred="{2C49A443-0A9D-0D3C-8141-AC3364564768}"/>
            </a:ext>
          </a:extLst>
        </xdr:cNvPr>
        <xdr:cNvPicPr>
          <a:picLocks noChangeAspect="1"/>
        </xdr:cNvPicPr>
      </xdr:nvPicPr>
      <xdr:blipFill>
        <a:blip xmlns:r="http://schemas.openxmlformats.org/officeDocument/2006/relationships" r:embed="rId16"/>
        <a:stretch>
          <a:fillRect/>
        </a:stretch>
      </xdr:blipFill>
      <xdr:spPr>
        <a:xfrm>
          <a:off x="11915775" y="39004875"/>
          <a:ext cx="4210050" cy="2209800"/>
        </a:xfrm>
        <a:prstGeom prst="rect">
          <a:avLst/>
        </a:prstGeom>
      </xdr:spPr>
    </xdr:pic>
    <xdr:clientData/>
  </xdr:twoCellAnchor>
  <xdr:twoCellAnchor editAs="oneCell">
    <xdr:from>
      <xdr:col>4</xdr:col>
      <xdr:colOff>381000</xdr:colOff>
      <xdr:row>80</xdr:row>
      <xdr:rowOff>171450</xdr:rowOff>
    </xdr:from>
    <xdr:to>
      <xdr:col>12</xdr:col>
      <xdr:colOff>571500</xdr:colOff>
      <xdr:row>80</xdr:row>
      <xdr:rowOff>1562100</xdr:rowOff>
    </xdr:to>
    <xdr:pic>
      <xdr:nvPicPr>
        <xdr:cNvPr id="32" name="Picture 31">
          <a:extLst>
            <a:ext uri="{FF2B5EF4-FFF2-40B4-BE49-F238E27FC236}">
              <a16:creationId xmlns:a16="http://schemas.microsoft.com/office/drawing/2014/main" id="{F6C5AEDA-C1EE-8071-3807-F4D1290A6C9E}"/>
            </a:ext>
            <a:ext uri="{147F2762-F138-4A5C-976F-8EAC2B608ADB}">
              <a16:predDERef xmlns:a16="http://schemas.microsoft.com/office/drawing/2014/main" pred="{29892DFF-A366-83CF-9361-EBCA63E77F86}"/>
            </a:ext>
          </a:extLst>
        </xdr:cNvPr>
        <xdr:cNvPicPr>
          <a:picLocks noChangeAspect="1"/>
        </xdr:cNvPicPr>
      </xdr:nvPicPr>
      <xdr:blipFill>
        <a:blip xmlns:r="http://schemas.openxmlformats.org/officeDocument/2006/relationships" r:embed="rId17"/>
        <a:stretch>
          <a:fillRect/>
        </a:stretch>
      </xdr:blipFill>
      <xdr:spPr>
        <a:xfrm>
          <a:off x="7524750" y="54902100"/>
          <a:ext cx="6067425" cy="1390650"/>
        </a:xfrm>
        <a:prstGeom prst="rect">
          <a:avLst/>
        </a:prstGeom>
      </xdr:spPr>
    </xdr:pic>
    <xdr:clientData/>
  </xdr:twoCellAnchor>
  <xdr:twoCellAnchor editAs="oneCell">
    <xdr:from>
      <xdr:col>4</xdr:col>
      <xdr:colOff>676275</xdr:colOff>
      <xdr:row>81</xdr:row>
      <xdr:rowOff>19050</xdr:rowOff>
    </xdr:from>
    <xdr:to>
      <xdr:col>6</xdr:col>
      <xdr:colOff>247650</xdr:colOff>
      <xdr:row>83</xdr:row>
      <xdr:rowOff>2559050</xdr:rowOff>
    </xdr:to>
    <xdr:pic>
      <xdr:nvPicPr>
        <xdr:cNvPr id="36" name="Picture 35">
          <a:extLst>
            <a:ext uri="{FF2B5EF4-FFF2-40B4-BE49-F238E27FC236}">
              <a16:creationId xmlns:a16="http://schemas.microsoft.com/office/drawing/2014/main" id="{228B96E1-D9C3-9ED4-895A-B8503874E7B2}"/>
            </a:ext>
            <a:ext uri="{147F2762-F138-4A5C-976F-8EAC2B608ADB}">
              <a16:predDERef xmlns:a16="http://schemas.microsoft.com/office/drawing/2014/main" pred="{F6C5AEDA-C1EE-8071-3807-F4D1290A6C9E}"/>
            </a:ext>
          </a:extLst>
        </xdr:cNvPr>
        <xdr:cNvPicPr>
          <a:picLocks noChangeAspect="1"/>
        </xdr:cNvPicPr>
      </xdr:nvPicPr>
      <xdr:blipFill>
        <a:blip xmlns:r="http://schemas.openxmlformats.org/officeDocument/2006/relationships" r:embed="rId18"/>
        <a:stretch>
          <a:fillRect/>
        </a:stretch>
      </xdr:blipFill>
      <xdr:spPr>
        <a:xfrm>
          <a:off x="7820025" y="57778650"/>
          <a:ext cx="1790700" cy="3857625"/>
        </a:xfrm>
        <a:prstGeom prst="rect">
          <a:avLst/>
        </a:prstGeom>
      </xdr:spPr>
    </xdr:pic>
    <xdr:clientData/>
  </xdr:twoCellAnchor>
  <xdr:twoCellAnchor editAs="oneCell">
    <xdr:from>
      <xdr:col>6</xdr:col>
      <xdr:colOff>219075</xdr:colOff>
      <xdr:row>118</xdr:row>
      <xdr:rowOff>66675</xdr:rowOff>
    </xdr:from>
    <xdr:to>
      <xdr:col>13</xdr:col>
      <xdr:colOff>133350</xdr:colOff>
      <xdr:row>132</xdr:row>
      <xdr:rowOff>95250</xdr:rowOff>
    </xdr:to>
    <xdr:pic>
      <xdr:nvPicPr>
        <xdr:cNvPr id="37" name="Picture 36">
          <a:extLst>
            <a:ext uri="{FF2B5EF4-FFF2-40B4-BE49-F238E27FC236}">
              <a16:creationId xmlns:a16="http://schemas.microsoft.com/office/drawing/2014/main" id="{DFBDFD10-5358-8AD1-8651-63A1937DB51E}"/>
            </a:ext>
            <a:ext uri="{147F2762-F138-4A5C-976F-8EAC2B608ADB}">
              <a16:predDERef xmlns:a16="http://schemas.microsoft.com/office/drawing/2014/main" pred="{228B96E1-D9C3-9ED4-895A-B8503874E7B2}"/>
            </a:ext>
          </a:extLst>
        </xdr:cNvPr>
        <xdr:cNvPicPr>
          <a:picLocks noChangeAspect="1"/>
        </xdr:cNvPicPr>
      </xdr:nvPicPr>
      <xdr:blipFill>
        <a:blip xmlns:r="http://schemas.openxmlformats.org/officeDocument/2006/relationships" r:embed="rId19"/>
        <a:stretch>
          <a:fillRect/>
        </a:stretch>
      </xdr:blipFill>
      <xdr:spPr>
        <a:xfrm>
          <a:off x="9582150" y="87715725"/>
          <a:ext cx="4181475" cy="2695575"/>
        </a:xfrm>
        <a:prstGeom prst="rect">
          <a:avLst/>
        </a:prstGeom>
      </xdr:spPr>
    </xdr:pic>
    <xdr:clientData/>
  </xdr:twoCellAnchor>
  <xdr:twoCellAnchor editAs="oneCell">
    <xdr:from>
      <xdr:col>4</xdr:col>
      <xdr:colOff>0</xdr:colOff>
      <xdr:row>119</xdr:row>
      <xdr:rowOff>0</xdr:rowOff>
    </xdr:from>
    <xdr:to>
      <xdr:col>6</xdr:col>
      <xdr:colOff>57150</xdr:colOff>
      <xdr:row>132</xdr:row>
      <xdr:rowOff>6350</xdr:rowOff>
    </xdr:to>
    <xdr:pic>
      <xdr:nvPicPr>
        <xdr:cNvPr id="38" name="Picture 37">
          <a:extLst>
            <a:ext uri="{FF2B5EF4-FFF2-40B4-BE49-F238E27FC236}">
              <a16:creationId xmlns:a16="http://schemas.microsoft.com/office/drawing/2014/main" id="{A44C4428-B9C5-D255-F3CA-3839AEAD3029}"/>
            </a:ext>
            <a:ext uri="{147F2762-F138-4A5C-976F-8EAC2B608ADB}">
              <a16:predDERef xmlns:a16="http://schemas.microsoft.com/office/drawing/2014/main" pred="{DFBDFD10-5358-8AD1-8651-63A1937DB51E}"/>
            </a:ext>
          </a:extLst>
        </xdr:cNvPr>
        <xdr:cNvPicPr>
          <a:picLocks noChangeAspect="1"/>
        </xdr:cNvPicPr>
      </xdr:nvPicPr>
      <xdr:blipFill>
        <a:blip xmlns:r="http://schemas.openxmlformats.org/officeDocument/2006/relationships" r:embed="rId20"/>
        <a:stretch>
          <a:fillRect/>
        </a:stretch>
      </xdr:blipFill>
      <xdr:spPr>
        <a:xfrm>
          <a:off x="7143750" y="87839550"/>
          <a:ext cx="2276475" cy="24860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an Row" id="{2F2A99AF-79D7-4988-9FB6-C50B8D8B434B}" userId="Ian.Row@tassal.com.au" providerId="PeoplePicker"/>
  <person displayName="Gemma Gwilliams" id="{3B0F2BDC-885C-4B49-814A-E7538B1C0809}" userId="S::gemma.gwilliams@tassal.com.au::944793b2-34ca-497e-ac30-f52ccc24ed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17" dT="2025-05-17T22:34:43.90" personId="{3B0F2BDC-885C-4B49-814A-E7538B1C0809}" id="{C3C15A80-9944-4388-BF9D-DC52730A587E}">
    <text>@Ian Row missing TRIFR ?</text>
    <mentions>
      <mention mentionpersonId="{2F2A99AF-79D7-4988-9FB6-C50B8D8B434B}" mentionId="{93BAC994-076D-44C3-870F-ABBA1265690D}" startIndex="0" length="8"/>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35BAC-29A3-4860-AC17-ACCE0E5D6E39}">
  <dimension ref="A1:R117"/>
  <sheetViews>
    <sheetView showGridLines="0" tabSelected="1" topLeftCell="A26" zoomScale="70" zoomScaleNormal="70" workbookViewId="0">
      <selection activeCell="D26" sqref="D26"/>
    </sheetView>
  </sheetViews>
  <sheetFormatPr defaultRowHeight="14.5" x14ac:dyDescent="0.35"/>
  <cols>
    <col min="1" max="1" width="28.453125" style="22" customWidth="1"/>
    <col min="2" max="2" width="20" style="22" customWidth="1"/>
    <col min="3" max="3" width="21.453125" style="22" customWidth="1"/>
    <col min="4" max="4" width="37.26953125" style="22" customWidth="1"/>
    <col min="5" max="5" width="24.1796875" customWidth="1"/>
  </cols>
  <sheetData>
    <row r="1" spans="1:18" ht="100" customHeight="1" x14ac:dyDescent="0.35">
      <c r="A1"/>
    </row>
    <row r="2" spans="1:18" ht="30" x14ac:dyDescent="0.35">
      <c r="A2" s="244" t="s">
        <v>0</v>
      </c>
      <c r="B2" s="244"/>
      <c r="C2" s="244"/>
      <c r="D2" s="244"/>
      <c r="E2" s="244"/>
      <c r="F2" s="244"/>
      <c r="G2" s="244"/>
      <c r="H2" s="244"/>
      <c r="I2" s="244"/>
      <c r="J2" s="244"/>
      <c r="K2" s="244"/>
      <c r="L2" s="244"/>
      <c r="M2" s="244"/>
      <c r="N2" s="244"/>
      <c r="O2" s="244"/>
      <c r="P2" s="244"/>
      <c r="Q2" s="244"/>
      <c r="R2" s="244"/>
    </row>
    <row r="3" spans="1:18" ht="69.5" customHeight="1" x14ac:dyDescent="0.35">
      <c r="A3" s="245" t="s">
        <v>549</v>
      </c>
      <c r="B3" s="245"/>
      <c r="C3" s="245"/>
      <c r="D3" s="245"/>
      <c r="E3" s="245"/>
      <c r="F3" s="245"/>
      <c r="G3" s="245"/>
      <c r="H3" s="245"/>
      <c r="I3" s="245"/>
      <c r="J3" s="245"/>
      <c r="K3" s="245"/>
      <c r="L3" s="245"/>
      <c r="M3" s="245"/>
      <c r="N3" s="245"/>
      <c r="O3" s="245"/>
      <c r="P3" s="245"/>
      <c r="Q3" s="245"/>
      <c r="R3" s="245"/>
    </row>
    <row r="4" spans="1:18" x14ac:dyDescent="0.35">
      <c r="A4" s="20" t="s">
        <v>1</v>
      </c>
      <c r="B4" s="246" t="s">
        <v>2</v>
      </c>
      <c r="C4" s="246"/>
      <c r="D4" s="4" t="s">
        <v>3</v>
      </c>
      <c r="E4" s="246" t="s">
        <v>4</v>
      </c>
      <c r="F4" s="246"/>
      <c r="G4" s="246"/>
      <c r="H4" s="246"/>
      <c r="I4" s="246"/>
      <c r="J4" s="246"/>
      <c r="K4" s="246"/>
      <c r="L4" s="246"/>
      <c r="M4" s="246"/>
      <c r="N4" s="246"/>
      <c r="O4" s="246"/>
      <c r="P4" s="246"/>
      <c r="Q4" s="246"/>
      <c r="R4" s="246"/>
    </row>
    <row r="5" spans="1:18" x14ac:dyDescent="0.35">
      <c r="A5" s="247" t="s">
        <v>5</v>
      </c>
      <c r="B5" s="247"/>
      <c r="C5" s="247"/>
      <c r="D5" s="247"/>
      <c r="E5" s="247"/>
      <c r="F5" s="247"/>
      <c r="G5" s="247"/>
      <c r="H5" s="247"/>
      <c r="I5" s="247"/>
      <c r="J5" s="247"/>
      <c r="K5" s="247"/>
      <c r="L5" s="247"/>
      <c r="M5" s="247"/>
      <c r="N5" s="247"/>
      <c r="O5" s="247"/>
      <c r="P5" s="247"/>
      <c r="Q5" s="247"/>
      <c r="R5" s="247"/>
    </row>
    <row r="6" spans="1:18" x14ac:dyDescent="0.35">
      <c r="A6" s="35" t="s">
        <v>6</v>
      </c>
      <c r="B6" s="248" t="s">
        <v>7</v>
      </c>
      <c r="C6" s="248"/>
      <c r="D6" s="3" t="s">
        <v>8</v>
      </c>
      <c r="E6" s="249" t="s">
        <v>9</v>
      </c>
      <c r="F6" s="249"/>
      <c r="G6" s="249"/>
      <c r="H6" s="249"/>
      <c r="I6" s="249"/>
      <c r="J6" s="249"/>
      <c r="K6" s="249"/>
      <c r="L6" s="249"/>
      <c r="M6" s="249"/>
      <c r="N6" s="249"/>
      <c r="O6" s="249"/>
      <c r="P6" s="249"/>
      <c r="Q6" s="249"/>
      <c r="R6" s="249"/>
    </row>
    <row r="7" spans="1:18" x14ac:dyDescent="0.35">
      <c r="A7" s="13"/>
      <c r="B7" s="248" t="s">
        <v>10</v>
      </c>
      <c r="C7" s="248"/>
      <c r="D7" s="3" t="s">
        <v>11</v>
      </c>
      <c r="E7" s="249" t="s">
        <v>12</v>
      </c>
      <c r="F7" s="249"/>
      <c r="G7" s="249"/>
      <c r="H7" s="249"/>
      <c r="I7" s="249"/>
      <c r="J7" s="249"/>
      <c r="K7" s="249"/>
      <c r="L7" s="249"/>
      <c r="M7" s="249"/>
      <c r="N7" s="249"/>
      <c r="O7" s="249"/>
      <c r="P7" s="249"/>
      <c r="Q7" s="249"/>
      <c r="R7" s="249"/>
    </row>
    <row r="8" spans="1:18" x14ac:dyDescent="0.35">
      <c r="A8" s="13"/>
      <c r="B8" s="248" t="s">
        <v>13</v>
      </c>
      <c r="C8" s="248"/>
      <c r="D8" s="3" t="s">
        <v>8</v>
      </c>
      <c r="E8" s="249" t="s">
        <v>14</v>
      </c>
      <c r="F8" s="249"/>
      <c r="G8" s="249"/>
      <c r="H8" s="249"/>
      <c r="I8" s="249"/>
      <c r="J8" s="249"/>
      <c r="K8" s="249"/>
      <c r="L8" s="249"/>
      <c r="M8" s="249"/>
      <c r="N8" s="249"/>
      <c r="O8" s="249"/>
      <c r="P8" s="249"/>
      <c r="Q8" s="249"/>
      <c r="R8" s="249"/>
    </row>
    <row r="9" spans="1:18" x14ac:dyDescent="0.35">
      <c r="A9" s="13"/>
      <c r="B9" s="248" t="s">
        <v>15</v>
      </c>
      <c r="C9" s="248"/>
      <c r="D9" s="3" t="s">
        <v>8</v>
      </c>
      <c r="E9" s="249" t="s">
        <v>16</v>
      </c>
      <c r="F9" s="249"/>
      <c r="G9" s="249"/>
      <c r="H9" s="249"/>
      <c r="I9" s="249"/>
      <c r="J9" s="249"/>
      <c r="K9" s="249"/>
      <c r="L9" s="249"/>
      <c r="M9" s="249"/>
      <c r="N9" s="249"/>
      <c r="O9" s="249"/>
      <c r="P9" s="249"/>
      <c r="Q9" s="249"/>
      <c r="R9" s="249"/>
    </row>
    <row r="10" spans="1:18" ht="27" x14ac:dyDescent="0.35">
      <c r="A10" s="13"/>
      <c r="B10" s="249" t="s">
        <v>17</v>
      </c>
      <c r="C10" s="249"/>
      <c r="D10" s="3" t="s">
        <v>18</v>
      </c>
      <c r="E10" s="249" t="s">
        <v>19</v>
      </c>
      <c r="F10" s="249"/>
      <c r="G10" s="249"/>
      <c r="H10" s="249"/>
      <c r="I10" s="249"/>
      <c r="J10" s="249"/>
      <c r="K10" s="249"/>
      <c r="L10" s="249"/>
      <c r="M10" s="249"/>
      <c r="N10" s="249"/>
      <c r="O10" s="249"/>
      <c r="P10" s="249"/>
      <c r="Q10" s="249"/>
      <c r="R10" s="249"/>
    </row>
    <row r="11" spans="1:18" ht="33" customHeight="1" x14ac:dyDescent="0.35">
      <c r="A11" s="13"/>
      <c r="B11" s="248" t="s">
        <v>20</v>
      </c>
      <c r="C11" s="248"/>
      <c r="D11" s="3" t="s">
        <v>18</v>
      </c>
      <c r="E11" s="249" t="s">
        <v>551</v>
      </c>
      <c r="F11" s="249"/>
      <c r="G11" s="249"/>
      <c r="H11" s="249"/>
      <c r="I11" s="249"/>
      <c r="J11" s="249"/>
      <c r="K11" s="249"/>
      <c r="L11" s="249"/>
      <c r="M11" s="249"/>
      <c r="N11" s="249"/>
      <c r="O11" s="249"/>
      <c r="P11" s="249"/>
      <c r="Q11" s="249"/>
      <c r="R11" s="249"/>
    </row>
    <row r="12" spans="1:18" x14ac:dyDescent="0.35">
      <c r="A12" s="13"/>
      <c r="B12" s="248" t="s">
        <v>21</v>
      </c>
      <c r="C12" s="248"/>
      <c r="D12" s="3" t="s">
        <v>8</v>
      </c>
      <c r="E12" s="249" t="s">
        <v>22</v>
      </c>
      <c r="F12" s="249"/>
      <c r="G12" s="249"/>
      <c r="H12" s="249"/>
      <c r="I12" s="249"/>
      <c r="J12" s="249"/>
      <c r="K12" s="249"/>
      <c r="L12" s="249"/>
      <c r="M12" s="249"/>
      <c r="N12" s="249"/>
      <c r="O12" s="249"/>
      <c r="P12" s="249"/>
      <c r="Q12" s="249"/>
      <c r="R12" s="249"/>
    </row>
    <row r="13" spans="1:18" x14ac:dyDescent="0.35">
      <c r="A13" s="13"/>
      <c r="B13" s="248" t="s">
        <v>23</v>
      </c>
      <c r="C13" s="248"/>
      <c r="D13" s="3" t="s">
        <v>8</v>
      </c>
      <c r="E13" s="249" t="s">
        <v>24</v>
      </c>
      <c r="F13" s="249"/>
      <c r="G13" s="249"/>
      <c r="H13" s="249"/>
      <c r="I13" s="249"/>
      <c r="J13" s="249"/>
      <c r="K13" s="249"/>
      <c r="L13" s="249"/>
      <c r="M13" s="249"/>
      <c r="N13" s="249"/>
      <c r="O13" s="249"/>
      <c r="P13" s="249"/>
      <c r="Q13" s="249"/>
      <c r="R13" s="249"/>
    </row>
    <row r="14" spans="1:18" x14ac:dyDescent="0.35">
      <c r="A14" s="13"/>
      <c r="B14" s="254" t="s">
        <v>25</v>
      </c>
      <c r="C14" s="254"/>
      <c r="D14" s="3" t="s">
        <v>26</v>
      </c>
      <c r="E14" s="249" t="s">
        <v>27</v>
      </c>
      <c r="F14" s="249"/>
      <c r="G14" s="249"/>
      <c r="H14" s="249"/>
      <c r="I14" s="249"/>
      <c r="J14" s="249"/>
      <c r="K14" s="249"/>
      <c r="L14" s="249"/>
      <c r="M14" s="249"/>
      <c r="N14" s="249"/>
      <c r="O14" s="249"/>
      <c r="P14" s="249"/>
      <c r="Q14" s="249"/>
      <c r="R14" s="249"/>
    </row>
    <row r="15" spans="1:18" ht="25.5" customHeight="1" x14ac:dyDescent="0.35">
      <c r="A15" s="13"/>
      <c r="B15" s="11"/>
      <c r="C15" s="11"/>
      <c r="E15" s="2" t="s">
        <v>28</v>
      </c>
      <c r="F15" s="3"/>
      <c r="G15" s="3"/>
      <c r="H15" s="3"/>
      <c r="I15" s="3"/>
      <c r="J15" s="3"/>
      <c r="K15" s="3"/>
      <c r="L15" s="3"/>
      <c r="M15" s="3"/>
      <c r="N15" s="3"/>
      <c r="O15" s="3"/>
      <c r="P15" s="3"/>
      <c r="Q15" s="3"/>
      <c r="R15" s="3"/>
    </row>
    <row r="16" spans="1:18" ht="23" customHeight="1" x14ac:dyDescent="0.35">
      <c r="A16" s="21" t="s">
        <v>1</v>
      </c>
      <c r="B16" s="246" t="s">
        <v>2</v>
      </c>
      <c r="C16" s="246"/>
      <c r="D16" s="4" t="s">
        <v>29</v>
      </c>
      <c r="E16" s="246" t="s">
        <v>30</v>
      </c>
      <c r="F16" s="246"/>
      <c r="G16" s="246"/>
      <c r="H16" s="246"/>
      <c r="I16" s="246"/>
      <c r="J16" s="246"/>
      <c r="K16" s="246"/>
      <c r="L16" s="246"/>
      <c r="M16" s="246"/>
      <c r="N16" s="246"/>
      <c r="O16" s="246"/>
      <c r="P16" s="246"/>
      <c r="Q16" s="246"/>
      <c r="R16" s="246"/>
    </row>
    <row r="17" spans="1:18" x14ac:dyDescent="0.35">
      <c r="A17" s="247" t="s">
        <v>31</v>
      </c>
      <c r="B17" s="247"/>
      <c r="C17" s="247"/>
      <c r="D17" s="247"/>
      <c r="E17" s="247"/>
      <c r="F17" s="247"/>
      <c r="G17" s="247"/>
      <c r="H17" s="247"/>
      <c r="I17" s="247"/>
      <c r="J17" s="247"/>
      <c r="K17" s="247"/>
      <c r="L17" s="247"/>
      <c r="M17" s="247"/>
      <c r="N17" s="247"/>
      <c r="O17" s="247"/>
      <c r="P17" s="247"/>
      <c r="Q17" s="247"/>
      <c r="R17" s="247"/>
    </row>
    <row r="18" spans="1:18" ht="68.25" customHeight="1" x14ac:dyDescent="0.35">
      <c r="A18" s="5" t="s">
        <v>32</v>
      </c>
      <c r="B18" s="249" t="s">
        <v>33</v>
      </c>
      <c r="C18" s="249"/>
      <c r="D18" s="3" t="s">
        <v>34</v>
      </c>
      <c r="E18" s="250" t="s">
        <v>552</v>
      </c>
      <c r="F18" s="248"/>
      <c r="G18" s="248"/>
      <c r="H18" s="248"/>
      <c r="I18" s="248"/>
      <c r="J18" s="248"/>
      <c r="K18" s="248"/>
      <c r="L18" s="248"/>
      <c r="M18" s="248"/>
      <c r="N18" s="248"/>
      <c r="O18" s="248"/>
      <c r="P18" s="248"/>
      <c r="Q18" s="248"/>
      <c r="R18" s="248"/>
    </row>
    <row r="19" spans="1:18" ht="45" customHeight="1" x14ac:dyDescent="0.35">
      <c r="A19" s="13"/>
      <c r="B19" s="251" t="s">
        <v>35</v>
      </c>
      <c r="C19" s="251"/>
      <c r="D19" s="3" t="s">
        <v>79</v>
      </c>
      <c r="E19" s="249" t="s">
        <v>553</v>
      </c>
      <c r="F19" s="249"/>
      <c r="G19" s="249"/>
      <c r="H19" s="249"/>
      <c r="I19" s="249"/>
      <c r="J19" s="249"/>
      <c r="K19" s="249"/>
      <c r="L19" s="249"/>
      <c r="M19" s="249"/>
      <c r="N19" s="249"/>
      <c r="O19" s="249"/>
      <c r="P19" s="249"/>
      <c r="Q19" s="249"/>
      <c r="R19" s="249"/>
    </row>
    <row r="20" spans="1:18" ht="36" customHeight="1" x14ac:dyDescent="0.35">
      <c r="A20" s="13"/>
      <c r="B20" s="249" t="s">
        <v>37</v>
      </c>
      <c r="C20" s="249"/>
      <c r="D20" s="3" t="s">
        <v>79</v>
      </c>
      <c r="E20" s="252" t="s">
        <v>554</v>
      </c>
      <c r="F20" s="253"/>
      <c r="G20" s="253"/>
      <c r="H20" s="253"/>
      <c r="I20" s="253"/>
      <c r="J20" s="253"/>
      <c r="K20" s="253"/>
      <c r="L20" s="253"/>
      <c r="M20" s="253"/>
      <c r="N20" s="253"/>
      <c r="O20" s="253"/>
      <c r="P20" s="253"/>
      <c r="Q20" s="253"/>
      <c r="R20" s="253"/>
    </row>
    <row r="21" spans="1:18" ht="69.75" customHeight="1" x14ac:dyDescent="0.35">
      <c r="A21" s="13"/>
      <c r="B21" s="249" t="s">
        <v>38</v>
      </c>
      <c r="C21" s="249"/>
      <c r="D21" s="6"/>
      <c r="E21" s="259" t="s">
        <v>39</v>
      </c>
      <c r="F21" s="260"/>
      <c r="G21" s="260"/>
      <c r="H21" s="260"/>
      <c r="I21" s="260"/>
      <c r="J21" s="260"/>
      <c r="K21" s="260"/>
      <c r="L21" s="260"/>
      <c r="M21" s="260"/>
      <c r="N21" s="260"/>
      <c r="O21" s="260"/>
      <c r="P21" s="260"/>
      <c r="Q21" s="260"/>
      <c r="R21" s="260"/>
    </row>
    <row r="22" spans="1:18" ht="51" customHeight="1" x14ac:dyDescent="0.35">
      <c r="A22" s="13"/>
      <c r="B22" s="249" t="s">
        <v>40</v>
      </c>
      <c r="C22" s="249"/>
      <c r="D22" s="3" t="s">
        <v>36</v>
      </c>
      <c r="E22" s="249" t="s">
        <v>550</v>
      </c>
      <c r="F22" s="249"/>
      <c r="G22" s="249"/>
      <c r="H22" s="249"/>
      <c r="I22" s="249"/>
      <c r="J22" s="249"/>
      <c r="K22" s="249"/>
      <c r="L22" s="249"/>
      <c r="M22" s="249"/>
      <c r="N22" s="249"/>
      <c r="O22" s="249"/>
      <c r="P22" s="249"/>
      <c r="Q22" s="249"/>
      <c r="R22" s="249"/>
    </row>
    <row r="23" spans="1:18" x14ac:dyDescent="0.35">
      <c r="A23" s="13"/>
      <c r="B23" s="258" t="s">
        <v>41</v>
      </c>
      <c r="C23" s="258"/>
      <c r="D23" s="258"/>
      <c r="E23" s="258"/>
      <c r="F23" s="258"/>
      <c r="G23" s="258"/>
      <c r="H23" s="258"/>
      <c r="I23" s="258"/>
      <c r="J23" s="258"/>
      <c r="K23" s="258"/>
      <c r="L23" s="258"/>
      <c r="M23" s="258"/>
      <c r="N23" s="258"/>
      <c r="O23" s="258"/>
      <c r="P23" s="258"/>
      <c r="Q23" s="258"/>
      <c r="R23" s="258"/>
    </row>
    <row r="24" spans="1:18" ht="49.5" customHeight="1" x14ac:dyDescent="0.35">
      <c r="A24" s="13"/>
      <c r="B24" s="256" t="s">
        <v>42</v>
      </c>
      <c r="C24" s="256"/>
      <c r="D24" s="1" t="s">
        <v>43</v>
      </c>
      <c r="E24" s="245" t="s">
        <v>44</v>
      </c>
      <c r="F24" s="245"/>
      <c r="G24" s="245"/>
      <c r="H24" s="245"/>
      <c r="I24" s="245"/>
      <c r="J24" s="249"/>
      <c r="K24" s="249"/>
      <c r="L24" s="249"/>
      <c r="M24" s="249"/>
      <c r="N24" s="249"/>
      <c r="O24" s="249"/>
      <c r="P24" s="249"/>
      <c r="Q24" s="249"/>
      <c r="R24" s="249"/>
    </row>
    <row r="25" spans="1:18" ht="36" customHeight="1" x14ac:dyDescent="0.35">
      <c r="A25" s="13"/>
      <c r="B25" s="255" t="s">
        <v>45</v>
      </c>
      <c r="C25" s="255"/>
      <c r="D25" s="8" t="s">
        <v>46</v>
      </c>
      <c r="E25" s="256" t="s">
        <v>47</v>
      </c>
      <c r="F25" s="256"/>
      <c r="G25" s="256"/>
      <c r="H25" s="256"/>
      <c r="I25" s="256"/>
      <c r="J25" s="256"/>
      <c r="K25" s="256"/>
      <c r="L25" s="256"/>
      <c r="M25" s="256"/>
      <c r="N25" s="256"/>
      <c r="O25" s="256"/>
      <c r="P25" s="256"/>
      <c r="Q25" s="256"/>
      <c r="R25" s="256"/>
    </row>
    <row r="26" spans="1:18" ht="285" customHeight="1" x14ac:dyDescent="0.35">
      <c r="A26" s="13"/>
      <c r="B26" s="8"/>
      <c r="C26" s="8"/>
      <c r="D26" s="8"/>
      <c r="E26" s="8"/>
      <c r="F26" s="8"/>
      <c r="G26" s="8"/>
      <c r="H26" s="8"/>
      <c r="I26" s="8"/>
      <c r="J26" s="8"/>
      <c r="K26" s="8"/>
      <c r="L26" s="8"/>
      <c r="M26" s="8"/>
      <c r="N26" s="8"/>
      <c r="O26" s="8"/>
      <c r="P26" s="8"/>
      <c r="Q26" s="8"/>
      <c r="R26" s="8"/>
    </row>
    <row r="27" spans="1:18" ht="16.5" customHeight="1" x14ac:dyDescent="0.35">
      <c r="A27" s="13"/>
      <c r="B27" s="249" t="s">
        <v>48</v>
      </c>
      <c r="C27" s="249"/>
      <c r="D27" s="8" t="s">
        <v>46</v>
      </c>
      <c r="E27" s="257" t="s">
        <v>49</v>
      </c>
      <c r="F27" s="257"/>
      <c r="G27" s="257"/>
      <c r="H27" s="257"/>
      <c r="I27" s="257"/>
      <c r="J27" s="257"/>
      <c r="K27" s="257"/>
      <c r="L27" s="257"/>
      <c r="M27" s="257"/>
      <c r="N27" s="257"/>
      <c r="O27" s="257"/>
      <c r="P27" s="257"/>
      <c r="Q27" s="257"/>
      <c r="R27" s="257"/>
    </row>
    <row r="28" spans="1:18" x14ac:dyDescent="0.35">
      <c r="A28" s="13"/>
      <c r="B28" s="258" t="s">
        <v>50</v>
      </c>
      <c r="C28" s="258"/>
      <c r="D28" s="258"/>
      <c r="E28" s="258"/>
      <c r="F28" s="19"/>
      <c r="G28" s="19"/>
      <c r="H28" s="19"/>
      <c r="I28" s="19"/>
      <c r="J28" s="19"/>
      <c r="K28" s="19"/>
      <c r="L28" s="19"/>
      <c r="M28" s="19"/>
      <c r="N28" s="19"/>
      <c r="O28" s="19"/>
      <c r="P28" s="19"/>
      <c r="Q28" s="19"/>
      <c r="R28" s="19"/>
    </row>
    <row r="29" spans="1:18" x14ac:dyDescent="0.35">
      <c r="A29" s="13"/>
      <c r="B29" s="249" t="s">
        <v>51</v>
      </c>
      <c r="C29" s="249"/>
      <c r="D29" s="3" t="s">
        <v>52</v>
      </c>
      <c r="E29" s="257" t="s">
        <v>49</v>
      </c>
      <c r="F29" s="257"/>
      <c r="G29" s="257"/>
      <c r="H29" s="257"/>
      <c r="I29" s="257"/>
      <c r="J29" s="257"/>
      <c r="K29" s="257"/>
      <c r="L29" s="257"/>
      <c r="M29" s="257"/>
      <c r="N29" s="257"/>
      <c r="O29" s="257"/>
      <c r="P29" s="257"/>
      <c r="Q29" s="257"/>
      <c r="R29" s="257"/>
    </row>
    <row r="30" spans="1:18" x14ac:dyDescent="0.35">
      <c r="A30" s="13"/>
      <c r="B30" s="267" t="s">
        <v>53</v>
      </c>
      <c r="C30" s="267"/>
      <c r="D30" s="267"/>
      <c r="E30" s="268"/>
      <c r="F30" s="268"/>
      <c r="G30" s="9"/>
      <c r="H30" s="9"/>
      <c r="I30" s="9"/>
      <c r="J30" s="9"/>
      <c r="K30" s="9"/>
      <c r="L30" s="9"/>
      <c r="M30" s="9"/>
      <c r="N30" s="9"/>
      <c r="O30" s="9"/>
      <c r="P30" s="9"/>
      <c r="Q30" s="9"/>
      <c r="R30" s="9"/>
    </row>
    <row r="31" spans="1:18" ht="132" customHeight="1" x14ac:dyDescent="0.35">
      <c r="A31" s="13"/>
      <c r="B31" s="249" t="s">
        <v>54</v>
      </c>
      <c r="C31" s="249"/>
      <c r="D31" s="3" t="s">
        <v>55</v>
      </c>
      <c r="E31" s="269" t="s">
        <v>56</v>
      </c>
      <c r="F31" s="270"/>
      <c r="G31" s="270"/>
      <c r="H31" s="270"/>
      <c r="I31" s="270"/>
      <c r="J31" s="270"/>
      <c r="K31" s="270"/>
      <c r="L31" s="270"/>
      <c r="M31" s="270"/>
      <c r="N31" s="270"/>
      <c r="O31" s="270"/>
      <c r="P31" s="270"/>
      <c r="Q31" s="270"/>
      <c r="R31" s="271"/>
    </row>
    <row r="32" spans="1:18" x14ac:dyDescent="0.35">
      <c r="A32" s="13"/>
      <c r="B32" s="261" t="s">
        <v>57</v>
      </c>
      <c r="C32" s="262"/>
      <c r="D32" s="10" t="s">
        <v>58</v>
      </c>
      <c r="E32" s="257" t="s">
        <v>49</v>
      </c>
      <c r="F32" s="257"/>
      <c r="G32" s="257"/>
      <c r="H32" s="257"/>
      <c r="I32" s="257"/>
      <c r="J32" s="257"/>
      <c r="K32" s="257"/>
      <c r="L32" s="257"/>
      <c r="M32" s="257"/>
      <c r="N32" s="257"/>
      <c r="O32" s="257"/>
      <c r="P32" s="257"/>
      <c r="Q32" s="257"/>
      <c r="R32" s="257"/>
    </row>
    <row r="33" spans="1:18" x14ac:dyDescent="0.35">
      <c r="A33" s="13"/>
      <c r="B33" s="261" t="s">
        <v>59</v>
      </c>
      <c r="C33" s="262"/>
      <c r="D33" s="10" t="s">
        <v>58</v>
      </c>
      <c r="E33" s="250" t="s">
        <v>49</v>
      </c>
      <c r="F33" s="250"/>
      <c r="G33" s="250"/>
      <c r="H33" s="250"/>
      <c r="I33" s="250"/>
      <c r="J33" s="250"/>
      <c r="K33" s="250"/>
      <c r="L33" s="250"/>
      <c r="M33" s="250"/>
      <c r="N33" s="250"/>
      <c r="O33" s="250"/>
      <c r="P33" s="250"/>
      <c r="Q33" s="250"/>
      <c r="R33" s="250"/>
    </row>
    <row r="34" spans="1:18" x14ac:dyDescent="0.35">
      <c r="A34" s="13"/>
      <c r="B34" s="261" t="s">
        <v>60</v>
      </c>
      <c r="C34" s="262"/>
      <c r="D34" s="10" t="s">
        <v>58</v>
      </c>
      <c r="E34" s="250" t="s">
        <v>49</v>
      </c>
      <c r="F34" s="250"/>
      <c r="G34" s="250"/>
      <c r="H34" s="250"/>
      <c r="I34" s="250"/>
      <c r="J34" s="250"/>
      <c r="K34" s="250"/>
      <c r="L34" s="250"/>
      <c r="M34" s="250"/>
      <c r="N34" s="250"/>
      <c r="O34" s="250"/>
      <c r="P34" s="250"/>
      <c r="Q34" s="250"/>
      <c r="R34" s="250"/>
    </row>
    <row r="35" spans="1:18" x14ac:dyDescent="0.35">
      <c r="A35" s="13"/>
      <c r="B35" s="261" t="s">
        <v>61</v>
      </c>
      <c r="C35" s="262"/>
      <c r="D35" s="10" t="s">
        <v>62</v>
      </c>
      <c r="E35" s="250" t="s">
        <v>49</v>
      </c>
      <c r="F35" s="250"/>
      <c r="G35" s="250"/>
      <c r="H35" s="250"/>
      <c r="I35" s="250"/>
      <c r="J35" s="250"/>
      <c r="K35" s="250"/>
      <c r="L35" s="250"/>
      <c r="M35" s="250"/>
      <c r="N35" s="250"/>
      <c r="O35" s="250"/>
      <c r="P35" s="250"/>
      <c r="Q35" s="250"/>
      <c r="R35" s="250"/>
    </row>
    <row r="36" spans="1:18" ht="342" customHeight="1" x14ac:dyDescent="0.35">
      <c r="A36" s="13"/>
      <c r="B36" s="263" t="s">
        <v>63</v>
      </c>
      <c r="C36" s="263"/>
      <c r="D36" s="8" t="s">
        <v>64</v>
      </c>
      <c r="E36" s="264" t="s">
        <v>65</v>
      </c>
      <c r="F36" s="265"/>
      <c r="G36" s="265"/>
      <c r="H36" s="265"/>
      <c r="I36" s="265"/>
      <c r="J36" s="265"/>
      <c r="K36" s="265"/>
      <c r="L36" s="265"/>
      <c r="M36" s="265"/>
      <c r="N36" s="265"/>
      <c r="O36" s="265"/>
      <c r="P36" s="265"/>
      <c r="Q36" s="265"/>
      <c r="R36" s="266"/>
    </row>
    <row r="37" spans="1:18" ht="81" customHeight="1" x14ac:dyDescent="0.35">
      <c r="A37" s="13"/>
      <c r="B37" s="8"/>
      <c r="C37" s="8"/>
      <c r="D37" s="8"/>
      <c r="E37" s="8"/>
      <c r="F37" s="8"/>
      <c r="G37" s="8"/>
      <c r="H37" s="8"/>
      <c r="I37" s="8"/>
      <c r="J37" s="8"/>
      <c r="K37" s="8"/>
      <c r="L37" s="8"/>
      <c r="M37" s="8"/>
      <c r="N37" s="8"/>
      <c r="O37" s="8"/>
      <c r="P37" s="8"/>
      <c r="Q37" s="8"/>
      <c r="R37" s="8"/>
    </row>
    <row r="38" spans="1:18" ht="250.5" customHeight="1" x14ac:dyDescent="0.35">
      <c r="A38" s="13"/>
      <c r="B38" s="249" t="s">
        <v>66</v>
      </c>
      <c r="C38" s="249"/>
      <c r="D38" s="3" t="s">
        <v>67</v>
      </c>
      <c r="E38" s="261" t="s">
        <v>68</v>
      </c>
      <c r="F38" s="275"/>
      <c r="G38" s="275"/>
      <c r="H38" s="275"/>
      <c r="I38" s="275"/>
      <c r="J38" s="275"/>
      <c r="K38" s="275"/>
      <c r="L38" s="275"/>
      <c r="M38" s="275"/>
      <c r="N38" s="275"/>
      <c r="O38" s="275"/>
      <c r="P38" s="275"/>
      <c r="Q38" s="275"/>
      <c r="R38" s="262"/>
    </row>
    <row r="39" spans="1:18" x14ac:dyDescent="0.35">
      <c r="A39" s="13"/>
      <c r="B39" s="258" t="s">
        <v>69</v>
      </c>
      <c r="C39" s="258"/>
      <c r="D39" s="258"/>
      <c r="E39" s="258"/>
      <c r="F39" s="258"/>
      <c r="G39" s="258"/>
      <c r="H39" s="258"/>
      <c r="I39" s="258"/>
      <c r="J39" s="258"/>
      <c r="K39" s="258"/>
      <c r="L39" s="258"/>
      <c r="M39" s="258"/>
      <c r="N39" s="258"/>
      <c r="O39" s="258"/>
      <c r="P39" s="258"/>
      <c r="Q39" s="258"/>
      <c r="R39" s="258"/>
    </row>
    <row r="40" spans="1:18" ht="120.75" customHeight="1" x14ac:dyDescent="0.35">
      <c r="A40" s="13"/>
      <c r="B40" s="249" t="s">
        <v>70</v>
      </c>
      <c r="C40" s="249"/>
      <c r="D40" s="3" t="s">
        <v>71</v>
      </c>
      <c r="E40" s="261" t="s">
        <v>72</v>
      </c>
      <c r="F40" s="275"/>
      <c r="G40" s="275"/>
      <c r="H40" s="275"/>
      <c r="I40" s="275"/>
      <c r="J40" s="275"/>
      <c r="K40" s="275"/>
      <c r="L40" s="275"/>
      <c r="M40" s="275"/>
      <c r="N40" s="275"/>
      <c r="O40" s="275"/>
      <c r="P40" s="275"/>
      <c r="Q40" s="275"/>
      <c r="R40" s="262"/>
    </row>
    <row r="41" spans="1:18" ht="66.75" customHeight="1" x14ac:dyDescent="0.35">
      <c r="A41" s="13"/>
      <c r="B41" s="249" t="s">
        <v>73</v>
      </c>
      <c r="C41" s="249"/>
      <c r="D41" s="11" t="s">
        <v>74</v>
      </c>
      <c r="E41" s="264" t="s">
        <v>75</v>
      </c>
      <c r="F41" s="265"/>
      <c r="G41" s="265"/>
      <c r="H41" s="265"/>
      <c r="I41" s="265"/>
      <c r="J41" s="265"/>
      <c r="K41" s="265"/>
      <c r="L41" s="265"/>
      <c r="M41" s="265"/>
      <c r="N41" s="265"/>
      <c r="O41" s="265"/>
      <c r="P41" s="265"/>
      <c r="Q41" s="265"/>
      <c r="R41" s="266"/>
    </row>
    <row r="42" spans="1:18" x14ac:dyDescent="0.35">
      <c r="A42" s="258" t="s">
        <v>76</v>
      </c>
      <c r="B42" s="258"/>
      <c r="C42" s="258"/>
      <c r="D42" s="258"/>
      <c r="E42" s="258"/>
      <c r="F42" s="258"/>
      <c r="G42" s="258"/>
      <c r="H42" s="258"/>
      <c r="I42" s="258"/>
      <c r="J42" s="258"/>
      <c r="K42" s="258"/>
      <c r="L42" s="258"/>
      <c r="M42" s="258"/>
      <c r="N42" s="258"/>
      <c r="O42" s="258"/>
      <c r="P42" s="258"/>
      <c r="Q42" s="258"/>
      <c r="R42" s="258"/>
    </row>
    <row r="43" spans="1:18" x14ac:dyDescent="0.35">
      <c r="A43" s="272" t="s">
        <v>77</v>
      </c>
      <c r="B43" s="263" t="s">
        <v>78</v>
      </c>
      <c r="C43" s="263"/>
      <c r="D43" s="3" t="s">
        <v>79</v>
      </c>
      <c r="E43" s="250" t="s">
        <v>49</v>
      </c>
      <c r="F43" s="250"/>
      <c r="G43" s="250"/>
      <c r="H43" s="250"/>
      <c r="I43" s="250"/>
      <c r="J43" s="250"/>
      <c r="K43" s="250"/>
      <c r="L43" s="250"/>
      <c r="M43" s="250"/>
      <c r="N43" s="250"/>
      <c r="O43" s="250"/>
      <c r="P43" s="250"/>
      <c r="Q43" s="250"/>
      <c r="R43" s="250"/>
    </row>
    <row r="44" spans="1:18" x14ac:dyDescent="0.35">
      <c r="A44" s="273"/>
      <c r="B44" s="249" t="s">
        <v>80</v>
      </c>
      <c r="C44" s="249"/>
      <c r="D44" s="3" t="s">
        <v>79</v>
      </c>
      <c r="E44" s="250" t="s">
        <v>49</v>
      </c>
      <c r="F44" s="250"/>
      <c r="G44" s="250"/>
      <c r="H44" s="250"/>
      <c r="I44" s="250"/>
      <c r="J44" s="250"/>
      <c r="K44" s="250"/>
      <c r="L44" s="250"/>
      <c r="M44" s="250"/>
      <c r="N44" s="250"/>
      <c r="O44" s="250"/>
      <c r="P44" s="250"/>
      <c r="Q44" s="250"/>
      <c r="R44" s="250"/>
    </row>
    <row r="45" spans="1:18" x14ac:dyDescent="0.35">
      <c r="A45" s="274"/>
      <c r="B45" s="256" t="s">
        <v>81</v>
      </c>
      <c r="C45" s="256"/>
      <c r="D45" s="3" t="s">
        <v>79</v>
      </c>
      <c r="E45" s="250" t="s">
        <v>49</v>
      </c>
      <c r="F45" s="250"/>
      <c r="G45" s="250"/>
      <c r="H45" s="250"/>
      <c r="I45" s="250"/>
      <c r="J45" s="250"/>
      <c r="K45" s="250"/>
      <c r="L45" s="250"/>
      <c r="M45" s="250"/>
      <c r="N45" s="250"/>
      <c r="O45" s="250"/>
      <c r="P45" s="250"/>
      <c r="Q45" s="250"/>
      <c r="R45" s="250"/>
    </row>
    <row r="46" spans="1:18" x14ac:dyDescent="0.35">
      <c r="A46" s="21" t="s">
        <v>1</v>
      </c>
      <c r="B46" s="246" t="s">
        <v>2</v>
      </c>
      <c r="C46" s="246"/>
      <c r="D46" s="4" t="s">
        <v>29</v>
      </c>
      <c r="E46" s="276" t="s">
        <v>30</v>
      </c>
      <c r="F46" s="276"/>
      <c r="G46" s="276"/>
      <c r="H46" s="276"/>
      <c r="I46" s="276"/>
      <c r="J46" s="276"/>
      <c r="K46" s="276"/>
      <c r="L46" s="276"/>
      <c r="M46" s="276"/>
      <c r="N46" s="276"/>
      <c r="O46" s="276"/>
      <c r="P46" s="276"/>
      <c r="Q46" s="276"/>
      <c r="R46" s="276"/>
    </row>
    <row r="47" spans="1:18" x14ac:dyDescent="0.35">
      <c r="A47" s="277" t="s">
        <v>82</v>
      </c>
      <c r="B47" s="277"/>
      <c r="C47" s="277"/>
      <c r="D47" s="277"/>
      <c r="E47" s="277"/>
      <c r="F47" s="277"/>
      <c r="G47" s="277"/>
      <c r="H47" s="277"/>
      <c r="I47" s="277"/>
      <c r="J47" s="277"/>
      <c r="K47" s="277"/>
      <c r="L47" s="277"/>
      <c r="M47" s="277"/>
      <c r="N47" s="277"/>
      <c r="O47" s="277"/>
      <c r="P47" s="277"/>
      <c r="Q47" s="277"/>
      <c r="R47" s="277"/>
    </row>
    <row r="48" spans="1:18" x14ac:dyDescent="0.35">
      <c r="A48" s="16" t="s">
        <v>77</v>
      </c>
      <c r="B48" s="249" t="s">
        <v>81</v>
      </c>
      <c r="C48" s="249"/>
      <c r="D48" s="3" t="s">
        <v>83</v>
      </c>
      <c r="E48" s="250" t="s">
        <v>49</v>
      </c>
      <c r="F48" s="250"/>
      <c r="G48" s="250"/>
      <c r="H48" s="250"/>
      <c r="I48" s="250"/>
      <c r="J48" s="250"/>
      <c r="K48" s="250"/>
      <c r="L48" s="250"/>
      <c r="M48" s="250"/>
      <c r="N48" s="250"/>
      <c r="O48" s="250"/>
      <c r="P48" s="250"/>
      <c r="Q48" s="250"/>
      <c r="R48" s="250"/>
    </row>
    <row r="49" spans="1:18" ht="26.5" customHeight="1" x14ac:dyDescent="0.35">
      <c r="A49" s="272" t="s">
        <v>84</v>
      </c>
      <c r="B49" s="263" t="s">
        <v>85</v>
      </c>
      <c r="C49" s="263"/>
      <c r="D49" s="11" t="s">
        <v>86</v>
      </c>
      <c r="E49" s="263" t="s">
        <v>87</v>
      </c>
      <c r="F49" s="263"/>
      <c r="G49" s="263"/>
      <c r="H49" s="263"/>
      <c r="I49" s="263"/>
      <c r="J49" s="263"/>
      <c r="K49" s="263"/>
      <c r="L49" s="263"/>
      <c r="M49" s="263"/>
      <c r="N49" s="263"/>
      <c r="O49" s="263"/>
      <c r="P49" s="263"/>
      <c r="Q49" s="263"/>
      <c r="R49" s="263"/>
    </row>
    <row r="50" spans="1:18" ht="90.75" customHeight="1" x14ac:dyDescent="0.35">
      <c r="A50" s="273"/>
      <c r="B50" s="245"/>
      <c r="C50" s="245"/>
      <c r="D50" s="1"/>
      <c r="E50" s="245"/>
      <c r="F50" s="245"/>
      <c r="G50" s="245"/>
      <c r="H50" s="245"/>
      <c r="I50" s="245"/>
      <c r="J50" s="245"/>
      <c r="K50" s="245"/>
      <c r="L50" s="245"/>
      <c r="M50" s="245"/>
      <c r="N50" s="245"/>
      <c r="O50" s="245"/>
      <c r="P50" s="245"/>
      <c r="Q50" s="245"/>
      <c r="R50" s="245"/>
    </row>
    <row r="51" spans="1:18" ht="29.5" customHeight="1" x14ac:dyDescent="0.35">
      <c r="A51" s="273"/>
      <c r="B51" s="263" t="s">
        <v>88</v>
      </c>
      <c r="C51" s="263"/>
      <c r="D51" s="11" t="s">
        <v>89</v>
      </c>
      <c r="E51" s="263" t="s">
        <v>90</v>
      </c>
      <c r="F51" s="263"/>
      <c r="G51" s="263"/>
      <c r="H51" s="263"/>
      <c r="I51" s="263"/>
      <c r="J51" s="263"/>
      <c r="K51" s="263"/>
      <c r="L51" s="263"/>
      <c r="M51" s="263"/>
      <c r="N51" s="263"/>
      <c r="O51" s="263"/>
      <c r="P51" s="263"/>
      <c r="Q51" s="263"/>
      <c r="R51" s="263"/>
    </row>
    <row r="52" spans="1:18" ht="163.5" customHeight="1" x14ac:dyDescent="0.35">
      <c r="A52" s="273"/>
      <c r="B52" s="256"/>
      <c r="C52" s="256"/>
      <c r="D52" s="8"/>
      <c r="E52" s="256"/>
      <c r="F52" s="256"/>
      <c r="G52" s="256"/>
      <c r="H52" s="256"/>
      <c r="I52" s="256"/>
      <c r="J52" s="256"/>
      <c r="K52" s="256"/>
      <c r="L52" s="256"/>
      <c r="M52" s="256"/>
      <c r="N52" s="256"/>
      <c r="O52" s="256"/>
      <c r="P52" s="256"/>
      <c r="Q52" s="256"/>
      <c r="R52" s="256"/>
    </row>
    <row r="53" spans="1:18" ht="287.25" customHeight="1" x14ac:dyDescent="0.35">
      <c r="A53" s="14"/>
      <c r="B53" s="1"/>
      <c r="C53" s="1"/>
      <c r="D53" s="1"/>
      <c r="E53" s="1"/>
      <c r="F53" s="1"/>
      <c r="G53" s="1"/>
      <c r="H53" s="1"/>
      <c r="I53" s="1"/>
      <c r="J53" s="1"/>
      <c r="K53" s="1"/>
      <c r="L53" s="1"/>
      <c r="M53" s="1"/>
      <c r="N53" s="1"/>
      <c r="O53" s="1"/>
      <c r="P53" s="1"/>
      <c r="Q53" s="1"/>
      <c r="R53" s="1"/>
    </row>
    <row r="54" spans="1:18" ht="36" customHeight="1" x14ac:dyDescent="0.35">
      <c r="A54" s="13" t="s">
        <v>91</v>
      </c>
      <c r="B54" s="279"/>
      <c r="C54" s="279"/>
      <c r="D54" s="8" t="s">
        <v>92</v>
      </c>
      <c r="E54" s="263" t="s">
        <v>93</v>
      </c>
      <c r="F54" s="263"/>
      <c r="G54" s="263"/>
      <c r="H54" s="263"/>
      <c r="I54" s="263"/>
      <c r="J54" s="263"/>
      <c r="K54" s="263"/>
      <c r="L54" s="263"/>
      <c r="M54" s="263"/>
      <c r="N54" s="263"/>
      <c r="O54" s="263"/>
      <c r="P54" s="263"/>
      <c r="Q54" s="263"/>
      <c r="R54" s="263"/>
    </row>
    <row r="55" spans="1:18" ht="388.5" customHeight="1" x14ac:dyDescent="0.35">
      <c r="A55" s="13"/>
      <c r="B55" s="34"/>
      <c r="C55" s="34"/>
      <c r="D55" s="8"/>
      <c r="E55" s="8"/>
      <c r="F55" s="8"/>
      <c r="G55" s="8"/>
      <c r="H55" s="8"/>
      <c r="I55" s="8"/>
      <c r="J55" s="8"/>
      <c r="K55" s="8"/>
      <c r="L55" s="8"/>
      <c r="M55" s="8"/>
      <c r="N55" s="8"/>
      <c r="O55" s="8"/>
      <c r="P55" s="8"/>
      <c r="Q55" s="8"/>
      <c r="R55" s="8"/>
    </row>
    <row r="56" spans="1:18" x14ac:dyDescent="0.35">
      <c r="A56" s="277" t="s">
        <v>94</v>
      </c>
      <c r="B56" s="277"/>
      <c r="C56" s="277"/>
      <c r="D56" s="277"/>
      <c r="E56" s="277"/>
      <c r="F56" s="277"/>
      <c r="G56" s="277"/>
      <c r="H56" s="277"/>
      <c r="I56" s="277"/>
      <c r="J56" s="277"/>
      <c r="K56" s="277"/>
      <c r="L56" s="277"/>
      <c r="M56" s="277"/>
      <c r="N56" s="277"/>
      <c r="O56" s="277"/>
      <c r="P56" s="277"/>
      <c r="Q56" s="277"/>
      <c r="R56" s="277"/>
    </row>
    <row r="57" spans="1:18" x14ac:dyDescent="0.35">
      <c r="A57" s="16" t="s">
        <v>77</v>
      </c>
      <c r="B57" s="249" t="s">
        <v>81</v>
      </c>
      <c r="C57" s="249"/>
      <c r="D57" s="1" t="s">
        <v>95</v>
      </c>
      <c r="E57" s="250" t="s">
        <v>49</v>
      </c>
      <c r="F57" s="250"/>
      <c r="G57" s="250"/>
      <c r="H57" s="250"/>
      <c r="I57" s="250"/>
      <c r="J57" s="250"/>
      <c r="K57" s="250"/>
      <c r="L57" s="250"/>
      <c r="M57" s="250"/>
      <c r="N57" s="250"/>
      <c r="O57" s="250"/>
      <c r="P57" s="250"/>
      <c r="Q57" s="250"/>
      <c r="R57" s="250"/>
    </row>
    <row r="58" spans="1:18" ht="52" customHeight="1" x14ac:dyDescent="0.35">
      <c r="A58" s="14" t="s">
        <v>96</v>
      </c>
      <c r="B58" s="249" t="s">
        <v>97</v>
      </c>
      <c r="C58" s="249"/>
      <c r="D58" s="1" t="s">
        <v>98</v>
      </c>
      <c r="E58" s="250" t="s">
        <v>49</v>
      </c>
      <c r="F58" s="250"/>
      <c r="G58" s="250"/>
      <c r="H58" s="250"/>
      <c r="I58" s="250"/>
      <c r="J58" s="250"/>
      <c r="K58" s="250"/>
      <c r="L58" s="250"/>
      <c r="M58" s="250"/>
      <c r="N58" s="250"/>
      <c r="O58" s="250"/>
      <c r="P58" s="250"/>
      <c r="Q58" s="250"/>
      <c r="R58" s="250"/>
    </row>
    <row r="59" spans="1:18" x14ac:dyDescent="0.35">
      <c r="A59" s="278" t="s">
        <v>99</v>
      </c>
      <c r="B59" s="278"/>
      <c r="C59" s="278"/>
      <c r="D59" s="278"/>
      <c r="E59" s="278"/>
      <c r="F59" s="278"/>
      <c r="G59" s="278"/>
      <c r="H59" s="278"/>
      <c r="I59" s="278"/>
      <c r="J59" s="278"/>
      <c r="K59" s="278"/>
      <c r="L59" s="278"/>
      <c r="M59" s="278"/>
      <c r="N59" s="278"/>
      <c r="O59" s="278"/>
      <c r="P59" s="278"/>
      <c r="Q59" s="278"/>
      <c r="R59" s="278"/>
    </row>
    <row r="60" spans="1:18" x14ac:dyDescent="0.35">
      <c r="A60" s="16" t="s">
        <v>77</v>
      </c>
      <c r="B60" s="249" t="s">
        <v>81</v>
      </c>
      <c r="C60" s="249"/>
      <c r="D60" s="3" t="s">
        <v>100</v>
      </c>
      <c r="E60" s="250" t="s">
        <v>49</v>
      </c>
      <c r="F60" s="250"/>
      <c r="G60" s="250"/>
      <c r="H60" s="250"/>
      <c r="I60" s="250"/>
      <c r="J60" s="250"/>
      <c r="K60" s="250"/>
      <c r="L60" s="250"/>
      <c r="M60" s="250"/>
      <c r="N60" s="250"/>
      <c r="O60" s="250"/>
      <c r="P60" s="250"/>
      <c r="Q60" s="250"/>
      <c r="R60" s="250"/>
    </row>
    <row r="61" spans="1:18" ht="33" customHeight="1" x14ac:dyDescent="0.35">
      <c r="A61" s="272" t="s">
        <v>101</v>
      </c>
      <c r="B61" s="249" t="s">
        <v>102</v>
      </c>
      <c r="C61" s="249"/>
      <c r="D61" s="3" t="s">
        <v>100</v>
      </c>
      <c r="E61" s="249" t="s">
        <v>103</v>
      </c>
      <c r="F61" s="249"/>
      <c r="G61" s="249"/>
      <c r="H61" s="249"/>
      <c r="I61" s="249"/>
      <c r="J61" s="249"/>
      <c r="K61" s="249"/>
      <c r="L61" s="249"/>
      <c r="M61" s="249"/>
      <c r="N61" s="249"/>
      <c r="O61" s="249"/>
      <c r="P61" s="249"/>
      <c r="Q61" s="249"/>
      <c r="R61" s="249"/>
    </row>
    <row r="62" spans="1:18" ht="36" customHeight="1" x14ac:dyDescent="0.35">
      <c r="A62" s="273"/>
      <c r="B62" s="263" t="s">
        <v>104</v>
      </c>
      <c r="C62" s="263"/>
      <c r="D62" s="3" t="s">
        <v>100</v>
      </c>
      <c r="E62" s="250" t="s">
        <v>49</v>
      </c>
      <c r="F62" s="250"/>
      <c r="G62" s="250"/>
      <c r="H62" s="250"/>
      <c r="I62" s="250"/>
      <c r="J62" s="250"/>
      <c r="K62" s="250"/>
      <c r="L62" s="250"/>
      <c r="M62" s="250"/>
      <c r="N62" s="250"/>
      <c r="O62" s="250"/>
      <c r="P62" s="250"/>
      <c r="Q62" s="250"/>
      <c r="R62" s="250"/>
    </row>
    <row r="63" spans="1:18" ht="29.5" customHeight="1" x14ac:dyDescent="0.35">
      <c r="A63" s="263" t="s">
        <v>105</v>
      </c>
      <c r="B63" s="263" t="s">
        <v>106</v>
      </c>
      <c r="C63" s="263"/>
      <c r="D63" s="263" t="s">
        <v>100</v>
      </c>
      <c r="E63" s="263" t="s">
        <v>49</v>
      </c>
      <c r="F63" s="263"/>
      <c r="G63" s="263"/>
      <c r="H63" s="263"/>
      <c r="I63" s="263"/>
      <c r="J63" s="263"/>
      <c r="K63" s="263"/>
      <c r="L63" s="263"/>
      <c r="M63" s="263"/>
      <c r="N63" s="263"/>
      <c r="O63" s="263"/>
      <c r="P63" s="263"/>
      <c r="Q63" s="263"/>
      <c r="R63" s="263"/>
    </row>
    <row r="64" spans="1:18" x14ac:dyDescent="0.35">
      <c r="A64" s="245"/>
      <c r="B64" s="245"/>
      <c r="C64" s="245"/>
      <c r="D64" s="245"/>
      <c r="E64" s="245"/>
      <c r="F64" s="245"/>
      <c r="G64" s="245"/>
      <c r="H64" s="245"/>
      <c r="I64" s="245"/>
      <c r="J64" s="245"/>
      <c r="K64" s="245"/>
      <c r="L64" s="245"/>
      <c r="M64" s="245"/>
      <c r="N64" s="245"/>
      <c r="O64" s="245"/>
      <c r="P64" s="245"/>
      <c r="Q64" s="245"/>
      <c r="R64" s="245"/>
    </row>
    <row r="65" spans="1:18" x14ac:dyDescent="0.35">
      <c r="A65" s="258" t="s">
        <v>107</v>
      </c>
      <c r="B65" s="258"/>
      <c r="C65" s="258"/>
      <c r="D65" s="267"/>
      <c r="E65" s="258"/>
      <c r="F65" s="258"/>
      <c r="G65" s="258"/>
      <c r="H65" s="258"/>
      <c r="I65" s="258"/>
      <c r="J65" s="258"/>
      <c r="K65" s="258"/>
      <c r="L65" s="258"/>
      <c r="M65" s="258"/>
      <c r="N65" s="258"/>
      <c r="O65" s="258"/>
      <c r="P65" s="258"/>
      <c r="Q65" s="258"/>
      <c r="R65" s="258"/>
    </row>
    <row r="66" spans="1:18" ht="22.5" customHeight="1" x14ac:dyDescent="0.35">
      <c r="A66" s="11" t="s">
        <v>77</v>
      </c>
      <c r="B66" s="263" t="s">
        <v>81</v>
      </c>
      <c r="C66" s="263"/>
      <c r="D66" s="11" t="s">
        <v>64</v>
      </c>
      <c r="E66" s="249" t="s">
        <v>108</v>
      </c>
      <c r="F66" s="249"/>
      <c r="G66" s="249"/>
      <c r="H66" s="249"/>
      <c r="I66" s="249"/>
      <c r="J66" s="249"/>
      <c r="K66" s="249"/>
      <c r="L66" s="249"/>
      <c r="M66" s="249"/>
      <c r="N66" s="249"/>
      <c r="O66" s="249"/>
      <c r="P66" s="249"/>
      <c r="Q66" s="249"/>
      <c r="R66" s="249"/>
    </row>
    <row r="67" spans="1:18" ht="65.5" customHeight="1" x14ac:dyDescent="0.35">
      <c r="A67" s="8" t="s">
        <v>109</v>
      </c>
      <c r="B67" s="263" t="s">
        <v>110</v>
      </c>
      <c r="C67" s="263"/>
      <c r="D67" s="11" t="s">
        <v>111</v>
      </c>
      <c r="E67" s="250" t="s">
        <v>112</v>
      </c>
      <c r="F67" s="250"/>
      <c r="G67" s="250"/>
      <c r="H67" s="250"/>
      <c r="I67" s="250"/>
      <c r="J67" s="250"/>
      <c r="K67" s="250"/>
      <c r="L67" s="250"/>
      <c r="M67" s="250"/>
      <c r="N67" s="250"/>
      <c r="O67" s="250"/>
      <c r="P67" s="250"/>
      <c r="Q67" s="250"/>
      <c r="R67" s="250"/>
    </row>
    <row r="68" spans="1:18" ht="48" customHeight="1" x14ac:dyDescent="0.35">
      <c r="A68" s="8"/>
      <c r="B68" s="263" t="s">
        <v>113</v>
      </c>
      <c r="C68" s="263"/>
      <c r="D68" s="11" t="s">
        <v>64</v>
      </c>
      <c r="E68" s="250" t="s">
        <v>49</v>
      </c>
      <c r="F68" s="250"/>
      <c r="G68" s="250"/>
      <c r="H68" s="250"/>
      <c r="I68" s="250"/>
      <c r="J68" s="250"/>
      <c r="K68" s="250"/>
      <c r="L68" s="250"/>
      <c r="M68" s="250"/>
      <c r="N68" s="250"/>
      <c r="O68" s="250"/>
      <c r="P68" s="250"/>
      <c r="Q68" s="250"/>
      <c r="R68" s="250"/>
    </row>
    <row r="69" spans="1:18" ht="52.5" customHeight="1" x14ac:dyDescent="0.35">
      <c r="A69" s="8"/>
      <c r="B69" s="249" t="s">
        <v>114</v>
      </c>
      <c r="C69" s="249"/>
      <c r="D69" s="3" t="s">
        <v>115</v>
      </c>
      <c r="E69" s="250" t="s">
        <v>49</v>
      </c>
      <c r="F69" s="250"/>
      <c r="G69" s="250"/>
      <c r="H69" s="250"/>
      <c r="I69" s="250"/>
      <c r="J69" s="250"/>
      <c r="K69" s="250"/>
      <c r="L69" s="250"/>
      <c r="M69" s="250"/>
      <c r="N69" s="250"/>
      <c r="O69" s="250"/>
      <c r="P69" s="250"/>
      <c r="Q69" s="250"/>
      <c r="R69" s="250"/>
    </row>
    <row r="70" spans="1:18" ht="65.25" customHeight="1" x14ac:dyDescent="0.35">
      <c r="A70" s="8"/>
      <c r="B70" s="263" t="s">
        <v>116</v>
      </c>
      <c r="C70" s="263"/>
      <c r="D70" s="11" t="s">
        <v>117</v>
      </c>
      <c r="E70" s="250" t="s">
        <v>112</v>
      </c>
      <c r="F70" s="250"/>
      <c r="G70" s="250"/>
      <c r="H70" s="250"/>
      <c r="I70" s="250"/>
      <c r="J70" s="250"/>
      <c r="K70" s="250"/>
      <c r="L70" s="250"/>
      <c r="M70" s="250"/>
      <c r="N70" s="250"/>
      <c r="O70" s="250"/>
      <c r="P70" s="250"/>
      <c r="Q70" s="250"/>
      <c r="R70" s="250"/>
    </row>
    <row r="71" spans="1:18" x14ac:dyDescent="0.35">
      <c r="A71" s="278" t="s">
        <v>118</v>
      </c>
      <c r="B71" s="278"/>
      <c r="C71" s="278"/>
      <c r="D71" s="278"/>
      <c r="E71" s="278"/>
      <c r="F71" s="278"/>
      <c r="G71" s="278"/>
      <c r="H71" s="278"/>
      <c r="I71" s="278"/>
      <c r="J71" s="278"/>
      <c r="K71" s="278"/>
      <c r="L71" s="278"/>
      <c r="M71" s="278"/>
      <c r="N71" s="278"/>
      <c r="O71" s="278"/>
      <c r="P71" s="278"/>
      <c r="Q71" s="278"/>
      <c r="R71" s="278"/>
    </row>
    <row r="72" spans="1:18" x14ac:dyDescent="0.35">
      <c r="A72" s="13" t="s">
        <v>77</v>
      </c>
      <c r="B72" s="260" t="s">
        <v>81</v>
      </c>
      <c r="C72" s="260"/>
      <c r="D72" s="11" t="s">
        <v>98</v>
      </c>
      <c r="E72" s="250" t="s">
        <v>49</v>
      </c>
      <c r="F72" s="250"/>
      <c r="G72" s="250"/>
      <c r="H72" s="250"/>
      <c r="I72" s="250"/>
      <c r="J72" s="250"/>
      <c r="K72" s="250"/>
      <c r="L72" s="250"/>
      <c r="M72" s="250"/>
      <c r="N72" s="250"/>
      <c r="O72" s="250"/>
      <c r="P72" s="250"/>
      <c r="Q72" s="250"/>
      <c r="R72" s="250"/>
    </row>
    <row r="73" spans="1:18" x14ac:dyDescent="0.35">
      <c r="A73" s="13" t="s">
        <v>119</v>
      </c>
      <c r="B73" s="260" t="s">
        <v>120</v>
      </c>
      <c r="C73" s="260"/>
      <c r="D73" s="11" t="s">
        <v>98</v>
      </c>
      <c r="E73" s="263" t="s">
        <v>121</v>
      </c>
      <c r="F73" s="263"/>
      <c r="G73" s="263"/>
      <c r="H73" s="263"/>
      <c r="I73" s="263"/>
      <c r="J73" s="263"/>
      <c r="K73" s="263"/>
      <c r="L73" s="263"/>
      <c r="M73" s="263"/>
      <c r="N73" s="263"/>
      <c r="O73" s="263"/>
      <c r="P73" s="263"/>
      <c r="Q73" s="263"/>
      <c r="R73" s="263"/>
    </row>
    <row r="74" spans="1:18" ht="51.75" customHeight="1" x14ac:dyDescent="0.35">
      <c r="B74" s="260" t="s">
        <v>122</v>
      </c>
      <c r="C74" s="260"/>
      <c r="D74" s="11" t="s">
        <v>98</v>
      </c>
      <c r="E74" s="245"/>
      <c r="F74" s="245"/>
      <c r="G74" s="245"/>
      <c r="H74" s="245"/>
      <c r="I74" s="245"/>
      <c r="J74" s="245"/>
      <c r="K74" s="245"/>
      <c r="L74" s="245"/>
      <c r="M74" s="245"/>
      <c r="N74" s="245"/>
      <c r="O74" s="245"/>
      <c r="P74" s="245"/>
      <c r="Q74" s="245"/>
      <c r="R74" s="245"/>
    </row>
    <row r="75" spans="1:18" x14ac:dyDescent="0.35">
      <c r="A75" s="278" t="s">
        <v>123</v>
      </c>
      <c r="B75" s="278"/>
      <c r="C75" s="278"/>
      <c r="D75" s="278"/>
      <c r="E75" s="278"/>
      <c r="F75" s="278"/>
      <c r="G75" s="278"/>
      <c r="H75" s="278"/>
      <c r="I75" s="278"/>
      <c r="J75" s="278"/>
      <c r="K75" s="278"/>
      <c r="L75" s="278"/>
      <c r="M75" s="278"/>
      <c r="N75" s="278"/>
      <c r="O75" s="278"/>
      <c r="P75" s="278"/>
      <c r="Q75" s="278"/>
      <c r="R75" s="278"/>
    </row>
    <row r="76" spans="1:18" x14ac:dyDescent="0.35">
      <c r="A76" s="13" t="s">
        <v>77</v>
      </c>
      <c r="B76" s="260" t="s">
        <v>81</v>
      </c>
      <c r="C76" s="260"/>
      <c r="D76" s="7" t="s">
        <v>124</v>
      </c>
      <c r="E76" s="250" t="s">
        <v>49</v>
      </c>
      <c r="F76" s="250"/>
      <c r="G76" s="250"/>
      <c r="H76" s="250"/>
      <c r="I76" s="250"/>
      <c r="J76" s="250"/>
      <c r="K76" s="250"/>
      <c r="L76" s="250"/>
      <c r="M76" s="250"/>
      <c r="N76" s="250"/>
      <c r="O76" s="250"/>
      <c r="P76" s="250"/>
      <c r="Q76" s="250"/>
      <c r="R76" s="250"/>
    </row>
    <row r="77" spans="1:18" ht="37.5" customHeight="1" x14ac:dyDescent="0.35">
      <c r="A77" s="272" t="s">
        <v>125</v>
      </c>
      <c r="B77" s="249" t="s">
        <v>126</v>
      </c>
      <c r="C77" s="249"/>
      <c r="D77" s="171" t="s">
        <v>127</v>
      </c>
      <c r="E77" s="250" t="s">
        <v>49</v>
      </c>
      <c r="F77" s="250"/>
      <c r="G77" s="250"/>
      <c r="H77" s="250"/>
      <c r="I77" s="250"/>
      <c r="J77" s="250"/>
      <c r="K77" s="250"/>
      <c r="L77" s="250"/>
      <c r="M77" s="250"/>
      <c r="N77" s="250"/>
      <c r="O77" s="250"/>
      <c r="P77" s="250"/>
      <c r="Q77" s="250"/>
      <c r="R77" s="250"/>
    </row>
    <row r="78" spans="1:18" ht="34.5" customHeight="1" x14ac:dyDescent="0.35">
      <c r="A78" s="273"/>
      <c r="B78" s="260" t="s">
        <v>128</v>
      </c>
      <c r="C78" s="260"/>
      <c r="D78" s="171" t="s">
        <v>127</v>
      </c>
      <c r="E78" s="250" t="s">
        <v>49</v>
      </c>
      <c r="F78" s="250"/>
      <c r="G78" s="250"/>
      <c r="H78" s="250"/>
      <c r="I78" s="250"/>
      <c r="J78" s="250"/>
      <c r="K78" s="250"/>
      <c r="L78" s="250"/>
      <c r="M78" s="250"/>
      <c r="N78" s="250"/>
      <c r="O78" s="250"/>
      <c r="P78" s="250"/>
      <c r="Q78" s="250"/>
      <c r="R78" s="250"/>
    </row>
    <row r="79" spans="1:18" x14ac:dyDescent="0.35">
      <c r="A79" s="13"/>
      <c r="B79" s="260" t="s">
        <v>129</v>
      </c>
      <c r="C79" s="260"/>
      <c r="D79" s="7" t="s">
        <v>130</v>
      </c>
      <c r="E79" s="250" t="s">
        <v>112</v>
      </c>
      <c r="F79" s="250"/>
      <c r="G79" s="250"/>
      <c r="H79" s="250"/>
      <c r="I79" s="250"/>
      <c r="J79" s="250"/>
      <c r="K79" s="250"/>
      <c r="L79" s="250"/>
      <c r="M79" s="250"/>
      <c r="N79" s="250"/>
      <c r="O79" s="250"/>
      <c r="P79" s="250"/>
      <c r="Q79" s="250"/>
      <c r="R79" s="250"/>
    </row>
    <row r="80" spans="1:18" ht="32.5" customHeight="1" x14ac:dyDescent="0.35">
      <c r="A80" s="272" t="s">
        <v>131</v>
      </c>
      <c r="B80" s="249" t="s">
        <v>132</v>
      </c>
      <c r="C80" s="249"/>
      <c r="D80" s="3" t="s">
        <v>133</v>
      </c>
      <c r="E80" s="250" t="s">
        <v>49</v>
      </c>
      <c r="F80" s="250"/>
      <c r="G80" s="250"/>
      <c r="H80" s="250"/>
      <c r="I80" s="250"/>
      <c r="J80" s="250"/>
      <c r="K80" s="250"/>
      <c r="L80" s="250"/>
      <c r="M80" s="250"/>
      <c r="N80" s="250"/>
      <c r="O80" s="250"/>
      <c r="P80" s="250"/>
      <c r="Q80" s="250"/>
      <c r="R80" s="250"/>
    </row>
    <row r="81" spans="1:18" ht="239.15" customHeight="1" x14ac:dyDescent="0.35">
      <c r="A81" s="273"/>
      <c r="B81" s="249" t="s">
        <v>134</v>
      </c>
      <c r="C81" s="249"/>
      <c r="D81" s="3" t="s">
        <v>135</v>
      </c>
      <c r="E81" s="249"/>
      <c r="F81" s="249"/>
      <c r="G81" s="249"/>
      <c r="H81" s="249"/>
      <c r="I81" s="249"/>
      <c r="J81" s="249"/>
      <c r="K81" s="249"/>
      <c r="L81" s="249"/>
      <c r="M81" s="249"/>
      <c r="N81" s="249"/>
      <c r="O81" s="249"/>
      <c r="P81" s="249"/>
      <c r="Q81" s="249"/>
      <c r="R81" s="249"/>
    </row>
    <row r="82" spans="1:18" ht="46" customHeight="1" x14ac:dyDescent="0.35">
      <c r="A82" s="273"/>
      <c r="B82" s="249" t="s">
        <v>136</v>
      </c>
      <c r="C82" s="249"/>
      <c r="D82" s="3" t="s">
        <v>133</v>
      </c>
      <c r="E82" s="280"/>
      <c r="F82" s="280"/>
      <c r="G82" s="280"/>
      <c r="H82" s="280"/>
      <c r="I82" s="280"/>
      <c r="J82" s="280"/>
      <c r="K82" s="280"/>
      <c r="L82" s="280"/>
      <c r="M82" s="280"/>
      <c r="N82" s="280"/>
      <c r="O82" s="280"/>
      <c r="P82" s="280"/>
      <c r="Q82" s="280"/>
      <c r="R82" s="280"/>
    </row>
    <row r="83" spans="1:18" ht="58" customHeight="1" x14ac:dyDescent="0.35">
      <c r="A83" s="273"/>
      <c r="B83" s="249" t="s">
        <v>137</v>
      </c>
      <c r="C83" s="249"/>
      <c r="D83" s="3" t="s">
        <v>133</v>
      </c>
      <c r="E83" s="279"/>
      <c r="F83" s="279"/>
      <c r="G83" s="279"/>
      <c r="H83" s="279"/>
      <c r="I83" s="279"/>
      <c r="J83" s="279"/>
      <c r="K83" s="279"/>
      <c r="L83" s="279"/>
      <c r="M83" s="279"/>
      <c r="N83" s="279"/>
      <c r="O83" s="279"/>
      <c r="P83" s="279"/>
      <c r="Q83" s="279"/>
      <c r="R83" s="279"/>
    </row>
    <row r="84" spans="1:18" ht="208.5" customHeight="1" x14ac:dyDescent="0.35">
      <c r="A84" s="273"/>
      <c r="B84" s="263" t="s">
        <v>138</v>
      </c>
      <c r="C84" s="263"/>
      <c r="D84" s="3" t="s">
        <v>133</v>
      </c>
      <c r="E84" s="281"/>
      <c r="F84" s="281"/>
      <c r="G84" s="281"/>
      <c r="H84" s="281"/>
      <c r="I84" s="281"/>
      <c r="J84" s="281"/>
      <c r="K84" s="281"/>
      <c r="L84" s="281"/>
      <c r="M84" s="281"/>
      <c r="N84" s="281"/>
      <c r="O84" s="281"/>
      <c r="P84" s="281"/>
      <c r="Q84" s="281"/>
      <c r="R84" s="281"/>
    </row>
    <row r="85" spans="1:18" x14ac:dyDescent="0.35">
      <c r="A85" s="13"/>
      <c r="B85" s="11"/>
      <c r="C85" s="11"/>
      <c r="D85" s="3"/>
      <c r="E85" s="17"/>
      <c r="F85" s="17"/>
      <c r="G85" s="17"/>
      <c r="H85" s="17"/>
      <c r="I85" s="17"/>
      <c r="J85" s="17"/>
      <c r="K85" s="17"/>
      <c r="L85" s="17"/>
      <c r="M85" s="17"/>
      <c r="N85" s="17"/>
      <c r="O85" s="17"/>
      <c r="P85" s="17"/>
      <c r="Q85" s="17"/>
      <c r="R85" s="17"/>
    </row>
    <row r="86" spans="1:18" x14ac:dyDescent="0.35">
      <c r="A86" s="277" t="s">
        <v>139</v>
      </c>
      <c r="B86" s="277"/>
      <c r="C86" s="277"/>
      <c r="D86" s="277"/>
      <c r="E86" s="277"/>
      <c r="F86" s="277"/>
      <c r="G86" s="277"/>
      <c r="H86" s="277"/>
      <c r="I86" s="277"/>
      <c r="J86" s="277"/>
      <c r="K86" s="277"/>
      <c r="L86" s="277"/>
      <c r="M86" s="277"/>
      <c r="N86" s="277"/>
      <c r="O86" s="277"/>
      <c r="P86" s="277"/>
      <c r="Q86" s="277"/>
      <c r="R86" s="277"/>
    </row>
    <row r="87" spans="1:18" ht="31" customHeight="1" x14ac:dyDescent="0.35">
      <c r="A87" s="12" t="s">
        <v>77</v>
      </c>
      <c r="B87" s="263" t="s">
        <v>81</v>
      </c>
      <c r="C87" s="263"/>
      <c r="D87" s="11" t="s">
        <v>140</v>
      </c>
      <c r="E87" s="250" t="s">
        <v>49</v>
      </c>
      <c r="F87" s="250"/>
      <c r="G87" s="250"/>
      <c r="H87" s="250"/>
      <c r="I87" s="250"/>
      <c r="J87" s="250"/>
      <c r="K87" s="250"/>
      <c r="L87" s="250"/>
      <c r="M87" s="250"/>
      <c r="N87" s="250"/>
      <c r="O87" s="250"/>
      <c r="P87" s="250"/>
      <c r="Q87" s="250"/>
      <c r="R87" s="250"/>
    </row>
    <row r="88" spans="1:18" ht="102.75" customHeight="1" x14ac:dyDescent="0.35">
      <c r="A88" s="12" t="s">
        <v>141</v>
      </c>
      <c r="B88" s="272" t="s">
        <v>142</v>
      </c>
      <c r="C88" s="272"/>
      <c r="D88" s="11" t="s">
        <v>140</v>
      </c>
      <c r="E88" s="263" t="s">
        <v>143</v>
      </c>
      <c r="F88" s="263"/>
      <c r="G88" s="263"/>
      <c r="H88" s="263"/>
      <c r="I88" s="263"/>
      <c r="J88" s="263"/>
      <c r="K88" s="263"/>
      <c r="L88" s="263"/>
      <c r="M88" s="263"/>
      <c r="N88" s="263"/>
      <c r="O88" s="263"/>
      <c r="P88" s="263"/>
      <c r="Q88" s="263"/>
      <c r="R88" s="263"/>
    </row>
    <row r="89" spans="1:18" ht="246" customHeight="1" x14ac:dyDescent="0.35">
      <c r="A89" s="12" t="s">
        <v>144</v>
      </c>
      <c r="B89" s="249" t="s">
        <v>145</v>
      </c>
      <c r="C89" s="249"/>
      <c r="D89" s="3" t="s">
        <v>146</v>
      </c>
      <c r="E89" s="249"/>
      <c r="F89" s="249"/>
      <c r="G89" s="249"/>
      <c r="H89" s="249"/>
      <c r="I89" s="249"/>
      <c r="J89" s="249"/>
      <c r="K89" s="249"/>
      <c r="L89" s="249"/>
      <c r="M89" s="249"/>
      <c r="N89" s="249"/>
      <c r="O89" s="249"/>
      <c r="P89" s="249"/>
      <c r="Q89" s="249"/>
      <c r="R89" s="249"/>
    </row>
    <row r="90" spans="1:18" ht="46" customHeight="1" x14ac:dyDescent="0.35">
      <c r="A90" s="14"/>
      <c r="B90" s="249" t="s">
        <v>147</v>
      </c>
      <c r="C90" s="249"/>
      <c r="D90" s="6"/>
      <c r="E90" s="249" t="s">
        <v>148</v>
      </c>
      <c r="F90" s="249"/>
      <c r="G90" s="249"/>
      <c r="H90" s="249"/>
      <c r="I90" s="249"/>
      <c r="J90" s="249"/>
      <c r="K90" s="249"/>
      <c r="L90" s="249"/>
      <c r="M90" s="249"/>
      <c r="N90" s="249"/>
      <c r="O90" s="249"/>
      <c r="P90" s="249"/>
      <c r="Q90" s="249"/>
      <c r="R90" s="249"/>
    </row>
    <row r="91" spans="1:18" ht="55" customHeight="1" x14ac:dyDescent="0.35">
      <c r="A91" s="13" t="s">
        <v>149</v>
      </c>
      <c r="B91" s="263" t="s">
        <v>150</v>
      </c>
      <c r="C91" s="263"/>
      <c r="D91" s="6"/>
      <c r="E91" s="249" t="s">
        <v>151</v>
      </c>
      <c r="F91" s="249"/>
      <c r="G91" s="249"/>
      <c r="H91" s="249"/>
      <c r="I91" s="249"/>
      <c r="J91" s="249"/>
      <c r="K91" s="249"/>
      <c r="L91" s="249"/>
      <c r="M91" s="249"/>
      <c r="N91" s="249"/>
      <c r="O91" s="249"/>
      <c r="P91" s="249"/>
      <c r="Q91" s="249"/>
      <c r="R91" s="249"/>
    </row>
    <row r="92" spans="1:18" ht="48.65" customHeight="1" x14ac:dyDescent="0.35">
      <c r="A92" s="12" t="s">
        <v>152</v>
      </c>
      <c r="B92" s="249" t="s">
        <v>153</v>
      </c>
      <c r="C92" s="249"/>
      <c r="D92" s="6"/>
      <c r="E92" s="249" t="s">
        <v>154</v>
      </c>
      <c r="F92" s="249"/>
      <c r="G92" s="249"/>
      <c r="H92" s="249"/>
      <c r="I92" s="249"/>
      <c r="J92" s="249"/>
      <c r="K92" s="249"/>
      <c r="L92" s="249"/>
      <c r="M92" s="249"/>
      <c r="N92" s="249"/>
      <c r="O92" s="249"/>
      <c r="P92" s="249"/>
      <c r="Q92" s="249"/>
      <c r="R92" s="249"/>
    </row>
    <row r="93" spans="1:18" x14ac:dyDescent="0.35">
      <c r="A93" s="278" t="s">
        <v>155</v>
      </c>
      <c r="B93" s="278"/>
      <c r="C93" s="278"/>
      <c r="D93" s="278"/>
      <c r="E93" s="278"/>
      <c r="F93" s="278"/>
      <c r="G93" s="278"/>
      <c r="H93" s="278"/>
      <c r="I93" s="278"/>
      <c r="J93" s="278"/>
      <c r="K93" s="278"/>
      <c r="L93" s="278"/>
      <c r="M93" s="278"/>
      <c r="N93" s="278"/>
      <c r="O93" s="278"/>
      <c r="P93" s="278"/>
      <c r="Q93" s="278"/>
      <c r="R93" s="278"/>
    </row>
    <row r="94" spans="1:18" x14ac:dyDescent="0.35">
      <c r="A94" s="16" t="s">
        <v>77</v>
      </c>
      <c r="B94" s="260" t="s">
        <v>81</v>
      </c>
      <c r="C94" s="260"/>
      <c r="D94" s="7" t="s">
        <v>46</v>
      </c>
      <c r="E94" s="250" t="s">
        <v>49</v>
      </c>
      <c r="F94" s="250"/>
      <c r="G94" s="250"/>
      <c r="H94" s="250"/>
      <c r="I94" s="250"/>
      <c r="J94" s="250"/>
      <c r="K94" s="250"/>
      <c r="L94" s="250"/>
      <c r="M94" s="250"/>
      <c r="N94" s="250"/>
      <c r="O94" s="250"/>
      <c r="P94" s="250"/>
      <c r="Q94" s="250"/>
      <c r="R94" s="250"/>
    </row>
    <row r="95" spans="1:18" ht="275.5" customHeight="1" x14ac:dyDescent="0.35">
      <c r="A95" s="272" t="s">
        <v>156</v>
      </c>
      <c r="B95" s="249" t="s">
        <v>157</v>
      </c>
      <c r="C95" s="249"/>
      <c r="D95" s="6"/>
      <c r="E95" s="249"/>
      <c r="F95" s="249"/>
      <c r="G95" s="249"/>
      <c r="H95" s="249"/>
      <c r="I95" s="249"/>
      <c r="J95" s="249"/>
      <c r="K95" s="249"/>
      <c r="L95" s="249"/>
      <c r="M95" s="249"/>
      <c r="N95" s="249"/>
      <c r="O95" s="249"/>
      <c r="P95" s="249"/>
      <c r="Q95" s="249"/>
      <c r="R95" s="249"/>
    </row>
    <row r="96" spans="1:18" ht="157.5" customHeight="1" x14ac:dyDescent="0.35">
      <c r="A96" s="274"/>
      <c r="B96" s="256" t="s">
        <v>158</v>
      </c>
      <c r="C96" s="256"/>
      <c r="D96" s="8" t="s">
        <v>159</v>
      </c>
      <c r="E96" s="256"/>
      <c r="F96" s="256"/>
      <c r="G96" s="256"/>
      <c r="H96" s="256"/>
      <c r="I96" s="256"/>
      <c r="J96" s="256"/>
      <c r="K96" s="256"/>
      <c r="L96" s="256"/>
      <c r="M96" s="256"/>
      <c r="N96" s="256"/>
      <c r="O96" s="256"/>
      <c r="P96" s="256"/>
      <c r="Q96" s="256"/>
      <c r="R96" s="256"/>
    </row>
    <row r="97" spans="1:18" ht="21.65" customHeight="1" x14ac:dyDescent="0.35">
      <c r="A97" s="272" t="s">
        <v>160</v>
      </c>
      <c r="B97" s="263" t="s">
        <v>161</v>
      </c>
      <c r="C97" s="263"/>
      <c r="D97" s="282"/>
      <c r="E97" s="263" t="s">
        <v>162</v>
      </c>
      <c r="F97" s="263"/>
      <c r="G97" s="263"/>
      <c r="H97" s="263"/>
      <c r="I97" s="263"/>
      <c r="J97" s="263"/>
      <c r="K97" s="263"/>
      <c r="L97" s="263"/>
      <c r="M97" s="263"/>
      <c r="N97" s="263"/>
      <c r="O97" s="263"/>
      <c r="P97" s="263"/>
      <c r="Q97" s="263"/>
      <c r="R97" s="263"/>
    </row>
    <row r="98" spans="1:18" ht="21.65" customHeight="1" x14ac:dyDescent="0.35">
      <c r="A98" s="273"/>
      <c r="B98" s="256"/>
      <c r="C98" s="256"/>
      <c r="D98" s="283"/>
      <c r="E98" s="256"/>
      <c r="F98" s="256"/>
      <c r="G98" s="256"/>
      <c r="H98" s="256"/>
      <c r="I98" s="256"/>
      <c r="J98" s="256"/>
      <c r="K98" s="256"/>
      <c r="L98" s="256"/>
      <c r="M98" s="256"/>
      <c r="N98" s="256"/>
      <c r="O98" s="256"/>
      <c r="P98" s="256"/>
      <c r="Q98" s="256"/>
      <c r="R98" s="256"/>
    </row>
    <row r="99" spans="1:18" ht="34" customHeight="1" x14ac:dyDescent="0.35">
      <c r="A99" s="272" t="s">
        <v>163</v>
      </c>
      <c r="B99" s="249" t="s">
        <v>164</v>
      </c>
      <c r="C99" s="249"/>
      <c r="D99" s="6"/>
      <c r="E99" s="250" t="s">
        <v>165</v>
      </c>
      <c r="F99" s="250"/>
      <c r="G99" s="250"/>
      <c r="H99" s="250"/>
      <c r="I99" s="250"/>
      <c r="J99" s="250"/>
      <c r="K99" s="250"/>
      <c r="L99" s="250"/>
      <c r="M99" s="250"/>
      <c r="N99" s="250"/>
      <c r="O99" s="250"/>
      <c r="P99" s="250"/>
      <c r="Q99" s="250"/>
      <c r="R99" s="250"/>
    </row>
    <row r="100" spans="1:18" ht="31.5" customHeight="1" x14ac:dyDescent="0.35">
      <c r="A100" s="273"/>
      <c r="B100" s="249" t="s">
        <v>166</v>
      </c>
      <c r="C100" s="249"/>
      <c r="D100" s="3" t="s">
        <v>167</v>
      </c>
      <c r="E100" s="250" t="s">
        <v>49</v>
      </c>
      <c r="F100" s="250"/>
      <c r="G100" s="250"/>
      <c r="H100" s="250"/>
      <c r="I100" s="250"/>
      <c r="J100" s="250"/>
      <c r="K100" s="250"/>
      <c r="L100" s="250"/>
      <c r="M100" s="250"/>
      <c r="N100" s="250"/>
      <c r="O100" s="250"/>
      <c r="P100" s="250"/>
      <c r="Q100" s="250"/>
      <c r="R100" s="250"/>
    </row>
    <row r="101" spans="1:18" ht="48" customHeight="1" x14ac:dyDescent="0.35">
      <c r="A101" s="13"/>
      <c r="B101" s="263" t="s">
        <v>168</v>
      </c>
      <c r="C101" s="263"/>
      <c r="D101" s="11" t="s">
        <v>169</v>
      </c>
      <c r="E101" s="250" t="s">
        <v>49</v>
      </c>
      <c r="F101" s="250"/>
      <c r="G101" s="250"/>
      <c r="H101" s="250"/>
      <c r="I101" s="250"/>
      <c r="J101" s="250"/>
      <c r="K101" s="250"/>
      <c r="L101" s="250"/>
      <c r="M101" s="250"/>
      <c r="N101" s="250"/>
      <c r="O101" s="250"/>
      <c r="P101" s="250"/>
      <c r="Q101" s="250"/>
      <c r="R101" s="250"/>
    </row>
    <row r="102" spans="1:18" ht="209.15" customHeight="1" x14ac:dyDescent="0.35">
      <c r="A102" s="272" t="s">
        <v>170</v>
      </c>
      <c r="B102" s="249" t="s">
        <v>171</v>
      </c>
      <c r="C102" s="249"/>
      <c r="D102" s="3"/>
      <c r="E102" s="249"/>
      <c r="F102" s="287"/>
      <c r="G102" s="287"/>
      <c r="H102" s="287"/>
      <c r="I102" s="287"/>
      <c r="J102" s="287"/>
      <c r="K102" s="287"/>
      <c r="L102" s="287"/>
      <c r="M102" s="287"/>
      <c r="N102" s="287"/>
      <c r="O102" s="287"/>
      <c r="P102" s="287"/>
      <c r="Q102" s="287"/>
      <c r="R102" s="287"/>
    </row>
    <row r="103" spans="1:18" ht="160" customHeight="1" x14ac:dyDescent="0.35">
      <c r="A103" s="274"/>
      <c r="B103" s="263" t="s">
        <v>172</v>
      </c>
      <c r="C103" s="263"/>
      <c r="D103" s="3"/>
      <c r="E103" s="263"/>
      <c r="F103" s="263"/>
      <c r="G103" s="263"/>
      <c r="H103" s="263"/>
      <c r="I103" s="263"/>
      <c r="J103" s="263"/>
      <c r="K103" s="263"/>
      <c r="L103" s="263"/>
      <c r="M103" s="263"/>
      <c r="N103" s="263"/>
      <c r="O103" s="263"/>
      <c r="P103" s="263"/>
      <c r="Q103" s="263"/>
      <c r="R103" s="263"/>
    </row>
    <row r="104" spans="1:18" x14ac:dyDescent="0.35">
      <c r="A104" s="15" t="s">
        <v>173</v>
      </c>
      <c r="B104" s="23"/>
      <c r="C104" s="23"/>
      <c r="D104" s="23"/>
      <c r="E104" s="284"/>
      <c r="F104" s="284"/>
      <c r="G104" s="284"/>
      <c r="H104" s="284"/>
      <c r="I104" s="284"/>
      <c r="J104" s="284"/>
      <c r="K104" s="284"/>
      <c r="L104" s="284"/>
      <c r="M104" s="284"/>
      <c r="N104" s="284"/>
      <c r="O104" s="284"/>
      <c r="P104" s="284"/>
      <c r="Q104" s="284"/>
      <c r="R104" s="284"/>
    </row>
    <row r="105" spans="1:18" ht="35.15" customHeight="1" x14ac:dyDescent="0.35">
      <c r="A105" s="12" t="s">
        <v>77</v>
      </c>
      <c r="B105" s="285" t="s">
        <v>81</v>
      </c>
      <c r="C105" s="285"/>
      <c r="D105" s="7" t="s">
        <v>67</v>
      </c>
      <c r="E105" s="250" t="s">
        <v>49</v>
      </c>
      <c r="F105" s="250"/>
      <c r="G105" s="250"/>
      <c r="H105" s="250"/>
      <c r="I105" s="250"/>
      <c r="J105" s="250"/>
      <c r="K105" s="250"/>
      <c r="L105" s="250"/>
      <c r="M105" s="250"/>
      <c r="N105" s="250"/>
      <c r="O105" s="250"/>
      <c r="P105" s="250"/>
      <c r="Q105" s="250"/>
      <c r="R105" s="250"/>
    </row>
    <row r="106" spans="1:18" ht="85.5" customHeight="1" x14ac:dyDescent="0.35">
      <c r="A106" s="18" t="s">
        <v>174</v>
      </c>
      <c r="B106" s="272" t="s">
        <v>175</v>
      </c>
      <c r="C106" s="272"/>
      <c r="D106" s="12" t="s">
        <v>176</v>
      </c>
      <c r="E106" s="286" t="s">
        <v>177</v>
      </c>
      <c r="F106" s="263"/>
      <c r="G106" s="263"/>
      <c r="H106" s="263"/>
      <c r="I106" s="263"/>
      <c r="J106" s="263"/>
      <c r="K106" s="263"/>
      <c r="L106" s="263"/>
      <c r="M106" s="263"/>
      <c r="N106" s="263"/>
      <c r="O106" s="263"/>
      <c r="P106" s="263"/>
      <c r="Q106" s="263"/>
      <c r="R106" s="263"/>
    </row>
    <row r="107" spans="1:18" x14ac:dyDescent="0.35">
      <c r="A107" s="277" t="s">
        <v>178</v>
      </c>
      <c r="B107" s="277"/>
      <c r="C107" s="277"/>
      <c r="D107" s="277"/>
      <c r="E107" s="277"/>
      <c r="F107" s="277"/>
      <c r="G107" s="277"/>
      <c r="H107" s="277"/>
      <c r="I107" s="277"/>
      <c r="J107" s="277"/>
      <c r="K107" s="277"/>
      <c r="L107" s="277"/>
      <c r="M107" s="277"/>
      <c r="N107" s="277"/>
      <c r="O107" s="277"/>
      <c r="P107" s="277"/>
      <c r="Q107" s="277"/>
      <c r="R107" s="277"/>
    </row>
    <row r="108" spans="1:18" ht="15" customHeight="1" x14ac:dyDescent="0.35">
      <c r="A108" s="7" t="s">
        <v>77</v>
      </c>
      <c r="B108" s="249" t="s">
        <v>81</v>
      </c>
      <c r="C108" s="249"/>
      <c r="D108" s="3" t="s">
        <v>179</v>
      </c>
      <c r="E108" s="250" t="s">
        <v>49</v>
      </c>
      <c r="F108" s="250"/>
      <c r="G108" s="250"/>
      <c r="H108" s="250"/>
      <c r="I108" s="250"/>
      <c r="J108" s="250"/>
      <c r="K108" s="250"/>
      <c r="L108" s="250"/>
      <c r="M108" s="250"/>
      <c r="N108" s="250"/>
      <c r="O108" s="250"/>
      <c r="P108" s="250"/>
      <c r="Q108" s="250"/>
      <c r="R108" s="250"/>
    </row>
    <row r="109" spans="1:18" x14ac:dyDescent="0.35">
      <c r="A109" s="272" t="s">
        <v>180</v>
      </c>
      <c r="B109" s="249" t="s">
        <v>181</v>
      </c>
      <c r="C109" s="249"/>
      <c r="D109" s="3" t="s">
        <v>182</v>
      </c>
      <c r="E109" s="250" t="s">
        <v>49</v>
      </c>
      <c r="F109" s="250"/>
      <c r="G109" s="250"/>
      <c r="H109" s="250"/>
      <c r="I109" s="250"/>
      <c r="J109" s="250"/>
      <c r="K109" s="250"/>
      <c r="L109" s="250"/>
      <c r="M109" s="250"/>
      <c r="N109" s="250"/>
      <c r="O109" s="250"/>
      <c r="P109" s="250"/>
      <c r="Q109" s="250"/>
      <c r="R109" s="250"/>
    </row>
    <row r="110" spans="1:18" x14ac:dyDescent="0.35">
      <c r="A110" s="273"/>
      <c r="B110" s="249" t="s">
        <v>183</v>
      </c>
      <c r="C110" s="249"/>
      <c r="D110" s="3" t="s">
        <v>182</v>
      </c>
      <c r="E110" s="288" t="s">
        <v>49</v>
      </c>
      <c r="F110" s="288"/>
      <c r="G110" s="288"/>
      <c r="H110" s="288"/>
      <c r="I110" s="288"/>
      <c r="J110" s="288"/>
      <c r="K110" s="288"/>
      <c r="L110" s="288"/>
      <c r="M110" s="288"/>
      <c r="N110" s="288"/>
      <c r="O110" s="288"/>
      <c r="P110" s="288"/>
      <c r="Q110" s="288"/>
      <c r="R110" s="288"/>
    </row>
    <row r="111" spans="1:18" x14ac:dyDescent="0.35">
      <c r="A111" s="273"/>
      <c r="B111" s="249" t="s">
        <v>184</v>
      </c>
      <c r="C111" s="249"/>
      <c r="D111" s="3" t="s">
        <v>182</v>
      </c>
      <c r="E111" s="288" t="s">
        <v>49</v>
      </c>
      <c r="F111" s="288"/>
      <c r="G111" s="288"/>
      <c r="H111" s="288"/>
      <c r="I111" s="288"/>
      <c r="J111" s="288"/>
      <c r="K111" s="288"/>
      <c r="L111" s="288"/>
      <c r="M111" s="288"/>
      <c r="N111" s="288"/>
      <c r="O111" s="288"/>
      <c r="P111" s="288"/>
      <c r="Q111" s="288"/>
      <c r="R111" s="288"/>
    </row>
    <row r="112" spans="1:18" ht="82.5" customHeight="1" x14ac:dyDescent="0.35">
      <c r="A112" s="273"/>
      <c r="B112" s="249" t="s">
        <v>185</v>
      </c>
      <c r="C112" s="249"/>
      <c r="D112" s="3" t="s">
        <v>182</v>
      </c>
      <c r="E112" s="249" t="s">
        <v>186</v>
      </c>
      <c r="F112" s="249"/>
      <c r="G112" s="249"/>
      <c r="H112" s="249"/>
      <c r="I112" s="249"/>
      <c r="J112" s="249"/>
      <c r="K112" s="249"/>
      <c r="L112" s="249"/>
      <c r="M112" s="249"/>
      <c r="N112" s="249"/>
      <c r="O112" s="249"/>
      <c r="P112" s="249"/>
      <c r="Q112" s="249"/>
      <c r="R112" s="249"/>
    </row>
    <row r="113" spans="1:18" x14ac:dyDescent="0.35">
      <c r="A113" s="273"/>
      <c r="B113" s="249" t="s">
        <v>187</v>
      </c>
      <c r="C113" s="249"/>
      <c r="D113" s="3" t="s">
        <v>182</v>
      </c>
      <c r="E113" s="288" t="s">
        <v>49</v>
      </c>
      <c r="F113" s="288"/>
      <c r="G113" s="288"/>
      <c r="H113" s="288"/>
      <c r="I113" s="288"/>
      <c r="J113" s="288"/>
      <c r="K113" s="288"/>
      <c r="L113" s="288"/>
      <c r="M113" s="288"/>
      <c r="N113" s="288"/>
      <c r="O113" s="288"/>
      <c r="P113" s="288"/>
      <c r="Q113" s="288"/>
      <c r="R113" s="288"/>
    </row>
    <row r="114" spans="1:18" x14ac:dyDescent="0.35">
      <c r="A114" s="273"/>
      <c r="B114" s="249" t="s">
        <v>188</v>
      </c>
      <c r="C114" s="249"/>
      <c r="D114" s="3" t="s">
        <v>182</v>
      </c>
      <c r="E114" s="288" t="s">
        <v>49</v>
      </c>
      <c r="F114" s="288"/>
      <c r="G114" s="288"/>
      <c r="H114" s="288"/>
      <c r="I114" s="288"/>
      <c r="J114" s="288"/>
      <c r="K114" s="288"/>
      <c r="L114" s="288"/>
      <c r="M114" s="288"/>
      <c r="N114" s="288"/>
      <c r="O114" s="288"/>
      <c r="P114" s="288"/>
      <c r="Q114" s="288"/>
      <c r="R114" s="288"/>
    </row>
    <row r="115" spans="1:18" ht="63" customHeight="1" x14ac:dyDescent="0.35">
      <c r="A115" s="273"/>
      <c r="B115" s="249" t="s">
        <v>189</v>
      </c>
      <c r="C115" s="249"/>
      <c r="D115" s="6"/>
      <c r="E115" s="249" t="s">
        <v>190</v>
      </c>
      <c r="F115" s="249"/>
      <c r="G115" s="249"/>
      <c r="H115" s="249"/>
      <c r="I115" s="249"/>
      <c r="J115" s="249"/>
      <c r="K115" s="249"/>
      <c r="L115" s="249"/>
      <c r="M115" s="249"/>
      <c r="N115" s="249"/>
      <c r="O115" s="249"/>
      <c r="P115" s="249"/>
      <c r="Q115" s="249"/>
      <c r="R115" s="249"/>
    </row>
    <row r="116" spans="1:18" ht="51.75" customHeight="1" x14ac:dyDescent="0.35">
      <c r="A116" s="273"/>
      <c r="B116" s="249" t="s">
        <v>191</v>
      </c>
      <c r="C116" s="249"/>
      <c r="D116" s="6"/>
      <c r="E116" s="289">
        <v>1</v>
      </c>
      <c r="F116" s="249"/>
      <c r="G116" s="249"/>
      <c r="H116" s="249"/>
      <c r="I116" s="249"/>
      <c r="J116" s="249"/>
      <c r="K116" s="249"/>
      <c r="L116" s="249"/>
      <c r="M116" s="249"/>
      <c r="N116" s="249"/>
      <c r="O116" s="249"/>
      <c r="P116" s="249"/>
      <c r="Q116" s="249"/>
      <c r="R116" s="249"/>
    </row>
    <row r="117" spans="1:18" x14ac:dyDescent="0.35">
      <c r="A117" s="273"/>
      <c r="B117" s="263" t="s">
        <v>192</v>
      </c>
      <c r="C117" s="263"/>
      <c r="D117" s="3" t="s">
        <v>182</v>
      </c>
      <c r="E117" s="263" t="s">
        <v>193</v>
      </c>
      <c r="F117" s="263"/>
      <c r="G117" s="263"/>
      <c r="H117" s="263"/>
      <c r="I117" s="263"/>
      <c r="J117" s="263"/>
      <c r="K117" s="263"/>
      <c r="L117" s="263"/>
      <c r="M117" s="263"/>
      <c r="N117" s="263"/>
      <c r="O117" s="263"/>
      <c r="P117" s="263"/>
      <c r="Q117" s="263"/>
      <c r="R117" s="263"/>
    </row>
  </sheetData>
  <sheetProtection algorithmName="SHA-512" hashValue="lNAvWgzvl9UG/kUrY8unU1lstKlyGDK2BX/oxnbpJAij2tgW+k5Rc3yHA6x4EVgQNDZCgkH4igpPEAxaGiCqrQ==" saltValue="lqmtNca6ir1qZjH5iPyHmg==" spinCount="100000" sheet="1" objects="1" scenarios="1"/>
  <mergeCells count="203">
    <mergeCell ref="B108:C108"/>
    <mergeCell ref="E108:R108"/>
    <mergeCell ref="A109:A117"/>
    <mergeCell ref="B109:C109"/>
    <mergeCell ref="E109:R109"/>
    <mergeCell ref="B110:C110"/>
    <mergeCell ref="E110:R110"/>
    <mergeCell ref="B111:C111"/>
    <mergeCell ref="E111:R111"/>
    <mergeCell ref="B112:C112"/>
    <mergeCell ref="B116:C116"/>
    <mergeCell ref="E116:R116"/>
    <mergeCell ref="B117:C117"/>
    <mergeCell ref="E117:R117"/>
    <mergeCell ref="E112:R112"/>
    <mergeCell ref="B113:C113"/>
    <mergeCell ref="E113:R113"/>
    <mergeCell ref="B114:C114"/>
    <mergeCell ref="E114:R114"/>
    <mergeCell ref="B115:C115"/>
    <mergeCell ref="E115:R115"/>
    <mergeCell ref="E104:R104"/>
    <mergeCell ref="B105:C105"/>
    <mergeCell ref="E105:R105"/>
    <mergeCell ref="B106:C106"/>
    <mergeCell ref="E106:R106"/>
    <mergeCell ref="A107:R107"/>
    <mergeCell ref="B101:C101"/>
    <mergeCell ref="E101:R101"/>
    <mergeCell ref="A102:A103"/>
    <mergeCell ref="B102:C102"/>
    <mergeCell ref="E102:R102"/>
    <mergeCell ref="B103:C103"/>
    <mergeCell ref="E103:R103"/>
    <mergeCell ref="A97:A98"/>
    <mergeCell ref="B97:C98"/>
    <mergeCell ref="D97:D98"/>
    <mergeCell ref="E97:R98"/>
    <mergeCell ref="A99:A100"/>
    <mergeCell ref="B99:C99"/>
    <mergeCell ref="E99:R99"/>
    <mergeCell ref="B100:C100"/>
    <mergeCell ref="E100:R100"/>
    <mergeCell ref="B92:C92"/>
    <mergeCell ref="E92:R92"/>
    <mergeCell ref="A93:R93"/>
    <mergeCell ref="B94:C94"/>
    <mergeCell ref="E94:R94"/>
    <mergeCell ref="A95:A96"/>
    <mergeCell ref="B95:C95"/>
    <mergeCell ref="E95:R95"/>
    <mergeCell ref="B96:C96"/>
    <mergeCell ref="E96:R96"/>
    <mergeCell ref="B89:C89"/>
    <mergeCell ref="E89:R89"/>
    <mergeCell ref="B90:C90"/>
    <mergeCell ref="E90:R90"/>
    <mergeCell ref="B91:C91"/>
    <mergeCell ref="E91:R91"/>
    <mergeCell ref="B84:C84"/>
    <mergeCell ref="A86:R86"/>
    <mergeCell ref="B87:C87"/>
    <mergeCell ref="E87:R87"/>
    <mergeCell ref="B88:C88"/>
    <mergeCell ref="E88:R88"/>
    <mergeCell ref="B79:C79"/>
    <mergeCell ref="E79:R79"/>
    <mergeCell ref="A80:A84"/>
    <mergeCell ref="B80:C80"/>
    <mergeCell ref="E80:R80"/>
    <mergeCell ref="B81:C81"/>
    <mergeCell ref="E81:R81"/>
    <mergeCell ref="B82:C82"/>
    <mergeCell ref="E82:R84"/>
    <mergeCell ref="B83:C83"/>
    <mergeCell ref="A75:R75"/>
    <mergeCell ref="B76:C76"/>
    <mergeCell ref="E76:R76"/>
    <mergeCell ref="A77:A78"/>
    <mergeCell ref="B77:C77"/>
    <mergeCell ref="E77:R77"/>
    <mergeCell ref="B78:C78"/>
    <mergeCell ref="E78:R78"/>
    <mergeCell ref="B70:C70"/>
    <mergeCell ref="E70:R70"/>
    <mergeCell ref="A71:R71"/>
    <mergeCell ref="B72:C72"/>
    <mergeCell ref="E72:R72"/>
    <mergeCell ref="B73:C73"/>
    <mergeCell ref="E73:R74"/>
    <mergeCell ref="B74:C74"/>
    <mergeCell ref="B67:C67"/>
    <mergeCell ref="E67:R67"/>
    <mergeCell ref="B68:C68"/>
    <mergeCell ref="E68:R68"/>
    <mergeCell ref="B69:C69"/>
    <mergeCell ref="E69:R69"/>
    <mergeCell ref="A63:A64"/>
    <mergeCell ref="B63:C64"/>
    <mergeCell ref="D63:D64"/>
    <mergeCell ref="E63:R64"/>
    <mergeCell ref="A65:R65"/>
    <mergeCell ref="B66:C66"/>
    <mergeCell ref="E66:R66"/>
    <mergeCell ref="A59:R59"/>
    <mergeCell ref="B60:C60"/>
    <mergeCell ref="E60:R60"/>
    <mergeCell ref="A61:A62"/>
    <mergeCell ref="B61:C61"/>
    <mergeCell ref="E61:R61"/>
    <mergeCell ref="B62:C62"/>
    <mergeCell ref="E62:R62"/>
    <mergeCell ref="B54:C54"/>
    <mergeCell ref="E54:R54"/>
    <mergeCell ref="A56:R56"/>
    <mergeCell ref="B57:C57"/>
    <mergeCell ref="E57:R57"/>
    <mergeCell ref="B58:C58"/>
    <mergeCell ref="E58:R58"/>
    <mergeCell ref="B46:C46"/>
    <mergeCell ref="E46:R46"/>
    <mergeCell ref="A47:R47"/>
    <mergeCell ref="B48:C48"/>
    <mergeCell ref="E48:R48"/>
    <mergeCell ref="A49:A52"/>
    <mergeCell ref="B49:C50"/>
    <mergeCell ref="E49:R50"/>
    <mergeCell ref="B51:C52"/>
    <mergeCell ref="E51:R52"/>
    <mergeCell ref="A42:R42"/>
    <mergeCell ref="A43:A45"/>
    <mergeCell ref="B43:C43"/>
    <mergeCell ref="E43:R43"/>
    <mergeCell ref="B44:C44"/>
    <mergeCell ref="E44:R44"/>
    <mergeCell ref="B45:C45"/>
    <mergeCell ref="E45:R45"/>
    <mergeCell ref="B38:C38"/>
    <mergeCell ref="E38:R38"/>
    <mergeCell ref="B39:R39"/>
    <mergeCell ref="B40:C40"/>
    <mergeCell ref="E40:R40"/>
    <mergeCell ref="B41:C41"/>
    <mergeCell ref="E41:R41"/>
    <mergeCell ref="B34:C34"/>
    <mergeCell ref="E34:R34"/>
    <mergeCell ref="B35:C35"/>
    <mergeCell ref="E35:R35"/>
    <mergeCell ref="B36:C36"/>
    <mergeCell ref="E36:R36"/>
    <mergeCell ref="B30:F30"/>
    <mergeCell ref="B31:C31"/>
    <mergeCell ref="E31:R31"/>
    <mergeCell ref="B32:C32"/>
    <mergeCell ref="E32:R32"/>
    <mergeCell ref="B33:C33"/>
    <mergeCell ref="E33:R33"/>
    <mergeCell ref="B25:C25"/>
    <mergeCell ref="E25:R25"/>
    <mergeCell ref="B27:C27"/>
    <mergeCell ref="E27:R27"/>
    <mergeCell ref="B28:E28"/>
    <mergeCell ref="B29:C29"/>
    <mergeCell ref="E29:R29"/>
    <mergeCell ref="B21:C21"/>
    <mergeCell ref="E21:R21"/>
    <mergeCell ref="B22:C22"/>
    <mergeCell ref="E22:R22"/>
    <mergeCell ref="B23:R23"/>
    <mergeCell ref="B24:C24"/>
    <mergeCell ref="E24:R24"/>
    <mergeCell ref="A17:R17"/>
    <mergeCell ref="B18:C18"/>
    <mergeCell ref="E18:R18"/>
    <mergeCell ref="B19:C19"/>
    <mergeCell ref="E19:R19"/>
    <mergeCell ref="B20:C20"/>
    <mergeCell ref="E20:R20"/>
    <mergeCell ref="B13:C13"/>
    <mergeCell ref="E13:R13"/>
    <mergeCell ref="B14:C14"/>
    <mergeCell ref="E14:R14"/>
    <mergeCell ref="B16:C16"/>
    <mergeCell ref="E16:R16"/>
    <mergeCell ref="B11:C11"/>
    <mergeCell ref="E11:R11"/>
    <mergeCell ref="B12:C12"/>
    <mergeCell ref="E12:R12"/>
    <mergeCell ref="B7:C7"/>
    <mergeCell ref="E7:R7"/>
    <mergeCell ref="B8:C8"/>
    <mergeCell ref="E8:R8"/>
    <mergeCell ref="B9:C9"/>
    <mergeCell ref="E9:R9"/>
    <mergeCell ref="A2:R2"/>
    <mergeCell ref="A3:R3"/>
    <mergeCell ref="B4:C4"/>
    <mergeCell ref="E4:R4"/>
    <mergeCell ref="A5:R5"/>
    <mergeCell ref="B6:C6"/>
    <mergeCell ref="E6:R6"/>
    <mergeCell ref="B10:C10"/>
    <mergeCell ref="E10:R10"/>
  </mergeCells>
  <phoneticPr fontId="26" type="noConversion"/>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71C5-F89E-4868-AFFD-76BE540476FA}">
  <dimension ref="A1:BN113"/>
  <sheetViews>
    <sheetView workbookViewId="0">
      <selection activeCell="C5" sqref="C5"/>
    </sheetView>
  </sheetViews>
  <sheetFormatPr defaultColWidth="9.1796875" defaultRowHeight="14.5" x14ac:dyDescent="0.35"/>
  <cols>
    <col min="1" max="1" width="27" style="22" customWidth="1"/>
    <col min="2" max="2" width="19.1796875" style="22" customWidth="1"/>
    <col min="3" max="3" width="26.1796875" style="22" customWidth="1"/>
    <col min="4" max="4" width="20.54296875" style="22" customWidth="1"/>
    <col min="5" max="5" width="17.7265625" style="22" customWidth="1"/>
    <col min="6" max="6" width="21.453125" style="22" customWidth="1"/>
    <col min="7" max="16384" width="9.1796875" style="22"/>
  </cols>
  <sheetData>
    <row r="1" spans="1:66" ht="54.75" customHeight="1" x14ac:dyDescent="0.45">
      <c r="A1" s="293" t="s">
        <v>548</v>
      </c>
      <c r="B1" s="293"/>
      <c r="C1" s="293"/>
      <c r="D1" s="293"/>
      <c r="E1" s="293"/>
      <c r="F1" s="293"/>
      <c r="G1" s="293"/>
      <c r="H1" s="293"/>
      <c r="I1" s="293"/>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row>
    <row r="2" spans="1:66" ht="25.5" x14ac:dyDescent="0.35">
      <c r="A2" s="105" t="s">
        <v>194</v>
      </c>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row>
    <row r="3" spans="1:66" ht="37.5" customHeight="1" x14ac:dyDescent="0.35">
      <c r="A3" s="294" t="s">
        <v>195</v>
      </c>
      <c r="B3" s="294"/>
      <c r="C3" s="294"/>
      <c r="D3" s="294"/>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62"/>
      <c r="BI3" s="62"/>
      <c r="BJ3" s="62"/>
      <c r="BK3" s="76"/>
      <c r="BL3" s="77"/>
      <c r="BM3" s="77"/>
      <c r="BN3" s="77"/>
    </row>
    <row r="4" spans="1:66" s="156" customFormat="1" ht="45" customHeight="1" x14ac:dyDescent="0.4">
      <c r="A4" s="152"/>
      <c r="B4" s="153"/>
      <c r="C4" s="291" t="s">
        <v>196</v>
      </c>
      <c r="D4" s="291"/>
      <c r="E4" s="291"/>
      <c r="F4" s="291"/>
      <c r="G4" s="291"/>
      <c r="H4" s="291"/>
      <c r="I4" s="291"/>
      <c r="J4" s="291"/>
      <c r="K4" s="291"/>
      <c r="L4" s="291"/>
      <c r="M4" s="291"/>
      <c r="N4" s="292"/>
      <c r="O4" s="290" t="s">
        <v>197</v>
      </c>
      <c r="P4" s="291"/>
      <c r="Q4" s="292"/>
      <c r="R4" s="290" t="s">
        <v>198</v>
      </c>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2"/>
      <c r="BG4" s="290" t="s">
        <v>199</v>
      </c>
      <c r="BH4" s="291"/>
      <c r="BI4" s="291"/>
      <c r="BJ4" s="292"/>
      <c r="BK4" s="154" t="s">
        <v>200</v>
      </c>
      <c r="BL4" s="290" t="s">
        <v>201</v>
      </c>
      <c r="BM4" s="292"/>
      <c r="BN4" s="155"/>
    </row>
    <row r="5" spans="1:66" s="85" customFormat="1" ht="353.5" x14ac:dyDescent="0.35">
      <c r="A5" s="132" t="s">
        <v>202</v>
      </c>
      <c r="B5" s="133" t="s">
        <v>203</v>
      </c>
      <c r="C5" s="96" t="s">
        <v>204</v>
      </c>
      <c r="D5" s="91" t="s">
        <v>205</v>
      </c>
      <c r="E5" s="91" t="s">
        <v>206</v>
      </c>
      <c r="F5" s="91" t="s">
        <v>207</v>
      </c>
      <c r="G5" s="91" t="s">
        <v>208</v>
      </c>
      <c r="H5" s="91" t="s">
        <v>209</v>
      </c>
      <c r="I5" s="91" t="s">
        <v>210</v>
      </c>
      <c r="J5" s="91" t="s">
        <v>211</v>
      </c>
      <c r="K5" s="91" t="s">
        <v>212</v>
      </c>
      <c r="L5" s="91" t="s">
        <v>213</v>
      </c>
      <c r="M5" s="91" t="s">
        <v>214</v>
      </c>
      <c r="N5" s="91" t="s">
        <v>215</v>
      </c>
      <c r="O5" s="91" t="s">
        <v>216</v>
      </c>
      <c r="P5" s="91" t="s">
        <v>217</v>
      </c>
      <c r="Q5" s="91" t="s">
        <v>218</v>
      </c>
      <c r="R5" s="91" t="s">
        <v>219</v>
      </c>
      <c r="S5" s="91" t="s">
        <v>220</v>
      </c>
      <c r="T5" s="91" t="s">
        <v>221</v>
      </c>
      <c r="U5" s="91" t="s">
        <v>222</v>
      </c>
      <c r="V5" s="91" t="s">
        <v>223</v>
      </c>
      <c r="W5" s="91" t="s">
        <v>224</v>
      </c>
      <c r="X5" s="91" t="s">
        <v>225</v>
      </c>
      <c r="Y5" s="91" t="s">
        <v>226</v>
      </c>
      <c r="Z5" s="91" t="s">
        <v>227</v>
      </c>
      <c r="AA5" s="91" t="s">
        <v>228</v>
      </c>
      <c r="AB5" s="91" t="s">
        <v>229</v>
      </c>
      <c r="AC5" s="91" t="s">
        <v>230</v>
      </c>
      <c r="AD5" s="91" t="s">
        <v>231</v>
      </c>
      <c r="AE5" s="91" t="s">
        <v>232</v>
      </c>
      <c r="AF5" s="91" t="s">
        <v>233</v>
      </c>
      <c r="AG5" s="91" t="s">
        <v>234</v>
      </c>
      <c r="AH5" s="91" t="s">
        <v>235</v>
      </c>
      <c r="AI5" s="91" t="s">
        <v>236</v>
      </c>
      <c r="AJ5" s="91" t="s">
        <v>237</v>
      </c>
      <c r="AK5" s="91" t="s">
        <v>238</v>
      </c>
      <c r="AL5" s="91" t="s">
        <v>239</v>
      </c>
      <c r="AM5" s="91" t="s">
        <v>210</v>
      </c>
      <c r="AN5" s="91" t="s">
        <v>240</v>
      </c>
      <c r="AO5" s="91" t="s">
        <v>241</v>
      </c>
      <c r="AP5" s="91" t="s">
        <v>242</v>
      </c>
      <c r="AQ5" s="91" t="s">
        <v>243</v>
      </c>
      <c r="AR5" s="91" t="s">
        <v>244</v>
      </c>
      <c r="AS5" s="91" t="s">
        <v>245</v>
      </c>
      <c r="AT5" s="91" t="s">
        <v>246</v>
      </c>
      <c r="AU5" s="91" t="s">
        <v>247</v>
      </c>
      <c r="AV5" s="91" t="s">
        <v>248</v>
      </c>
      <c r="AW5" s="91" t="s">
        <v>249</v>
      </c>
      <c r="AX5" s="91" t="s">
        <v>250</v>
      </c>
      <c r="AY5" s="91" t="s">
        <v>251</v>
      </c>
      <c r="AZ5" s="91" t="s">
        <v>252</v>
      </c>
      <c r="BA5" s="91" t="s">
        <v>253</v>
      </c>
      <c r="BB5" s="91" t="s">
        <v>254</v>
      </c>
      <c r="BC5" s="91" t="s">
        <v>255</v>
      </c>
      <c r="BD5" s="91" t="s">
        <v>256</v>
      </c>
      <c r="BE5" s="91" t="s">
        <v>257</v>
      </c>
      <c r="BF5" s="91" t="s">
        <v>258</v>
      </c>
      <c r="BG5" s="91" t="s">
        <v>259</v>
      </c>
      <c r="BH5" s="91" t="s">
        <v>260</v>
      </c>
      <c r="BI5" s="91" t="s">
        <v>261</v>
      </c>
      <c r="BJ5" s="91" t="s">
        <v>262</v>
      </c>
      <c r="BK5" s="91" t="s">
        <v>263</v>
      </c>
      <c r="BL5" s="91" t="s">
        <v>216</v>
      </c>
      <c r="BM5" s="91" t="s">
        <v>264</v>
      </c>
      <c r="BN5" s="84"/>
    </row>
    <row r="6" spans="1:66" x14ac:dyDescent="0.35">
      <c r="A6" s="134" t="s">
        <v>265</v>
      </c>
      <c r="B6" s="135"/>
      <c r="C6" s="64"/>
      <c r="D6" s="64"/>
      <c r="E6" s="64"/>
      <c r="F6" s="64"/>
      <c r="G6" s="64"/>
      <c r="H6" s="64"/>
      <c r="I6" s="64"/>
      <c r="J6" s="64"/>
      <c r="K6" s="64"/>
      <c r="L6" s="64"/>
      <c r="M6" s="64"/>
      <c r="N6" s="78"/>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5"/>
      <c r="BM6" s="65"/>
      <c r="BN6" s="77"/>
    </row>
    <row r="7" spans="1:66" ht="27" customHeight="1" x14ac:dyDescent="0.35">
      <c r="A7" s="115" t="s">
        <v>266</v>
      </c>
      <c r="B7" s="136">
        <v>100</v>
      </c>
      <c r="C7" s="121" t="s">
        <v>267</v>
      </c>
      <c r="D7" s="67" t="s">
        <v>267</v>
      </c>
      <c r="E7" s="67" t="s">
        <v>267</v>
      </c>
      <c r="F7" s="67" t="s">
        <v>267</v>
      </c>
      <c r="G7" s="67" t="s">
        <v>267</v>
      </c>
      <c r="H7" s="67" t="s">
        <v>267</v>
      </c>
      <c r="I7" s="67" t="s">
        <v>267</v>
      </c>
      <c r="J7" s="67" t="s">
        <v>267</v>
      </c>
      <c r="K7" s="67" t="s">
        <v>267</v>
      </c>
      <c r="L7" s="67" t="s">
        <v>267</v>
      </c>
      <c r="M7" s="67" t="s">
        <v>267</v>
      </c>
      <c r="N7" s="67" t="s">
        <v>267</v>
      </c>
      <c r="O7" s="87">
        <v>7</v>
      </c>
      <c r="P7" s="67" t="s">
        <v>267</v>
      </c>
      <c r="Q7" s="67" t="s">
        <v>267</v>
      </c>
      <c r="R7" s="86">
        <v>18.2</v>
      </c>
      <c r="S7" s="86">
        <v>10.6</v>
      </c>
      <c r="T7" s="86">
        <v>6.8</v>
      </c>
      <c r="U7" s="86">
        <v>7.8</v>
      </c>
      <c r="V7" s="86">
        <v>11.5</v>
      </c>
      <c r="W7" s="86">
        <v>16.5</v>
      </c>
      <c r="X7" s="67" t="s">
        <v>267</v>
      </c>
      <c r="Y7" s="67" t="s">
        <v>267</v>
      </c>
      <c r="Z7" s="67" t="s">
        <v>267</v>
      </c>
      <c r="AA7" s="67" t="s">
        <v>267</v>
      </c>
      <c r="AB7" s="67" t="s">
        <v>267</v>
      </c>
      <c r="AC7" s="67" t="s">
        <v>267</v>
      </c>
      <c r="AD7" s="67" t="s">
        <v>267</v>
      </c>
      <c r="AE7" s="67" t="s">
        <v>267</v>
      </c>
      <c r="AF7" s="67" t="s">
        <v>267</v>
      </c>
      <c r="AG7" s="67" t="s">
        <v>267</v>
      </c>
      <c r="AH7" s="67" t="s">
        <v>267</v>
      </c>
      <c r="AI7" s="67" t="s">
        <v>267</v>
      </c>
      <c r="AJ7" s="67" t="s">
        <v>267</v>
      </c>
      <c r="AK7" s="67" t="s">
        <v>267</v>
      </c>
      <c r="AL7" s="67" t="s">
        <v>267</v>
      </c>
      <c r="AM7" s="67" t="s">
        <v>267</v>
      </c>
      <c r="AN7" s="67" t="s">
        <v>267</v>
      </c>
      <c r="AO7" s="67" t="s">
        <v>267</v>
      </c>
      <c r="AP7" s="67" t="s">
        <v>267</v>
      </c>
      <c r="AQ7" s="67" t="s">
        <v>267</v>
      </c>
      <c r="AR7" s="67" t="s">
        <v>267</v>
      </c>
      <c r="AS7" s="67" t="s">
        <v>267</v>
      </c>
      <c r="AT7" s="67" t="s">
        <v>267</v>
      </c>
      <c r="AU7" s="67" t="s">
        <v>267</v>
      </c>
      <c r="AV7" s="67" t="s">
        <v>267</v>
      </c>
      <c r="AW7" s="67" t="s">
        <v>267</v>
      </c>
      <c r="AX7" s="67" t="s">
        <v>267</v>
      </c>
      <c r="AY7" s="67" t="s">
        <v>267</v>
      </c>
      <c r="AZ7" s="67" t="s">
        <v>267</v>
      </c>
      <c r="BA7" s="67" t="s">
        <v>267</v>
      </c>
      <c r="BB7" s="67" t="s">
        <v>267</v>
      </c>
      <c r="BC7" s="67" t="s">
        <v>267</v>
      </c>
      <c r="BD7" s="67" t="s">
        <v>267</v>
      </c>
      <c r="BE7" s="67" t="s">
        <v>267</v>
      </c>
      <c r="BF7" s="67" t="s">
        <v>267</v>
      </c>
      <c r="BG7" s="67" t="s">
        <v>267</v>
      </c>
      <c r="BH7" s="67" t="s">
        <v>267</v>
      </c>
      <c r="BI7" s="67" t="s">
        <v>267</v>
      </c>
      <c r="BJ7" s="67">
        <v>7.1</v>
      </c>
      <c r="BK7" s="67" t="s">
        <v>267</v>
      </c>
      <c r="BL7" s="67">
        <v>7</v>
      </c>
      <c r="BM7" s="67" t="s">
        <v>267</v>
      </c>
      <c r="BN7" s="77"/>
    </row>
    <row r="8" spans="1:66" ht="29.25" customHeight="1" x14ac:dyDescent="0.35">
      <c r="A8" s="134" t="s">
        <v>268</v>
      </c>
      <c r="B8" s="137"/>
      <c r="C8" s="68"/>
      <c r="D8" s="68"/>
      <c r="E8" s="68"/>
      <c r="F8" s="68"/>
      <c r="G8" s="68"/>
      <c r="H8" s="68"/>
      <c r="I8" s="68"/>
      <c r="J8" s="68"/>
      <c r="K8" s="68"/>
      <c r="L8" s="68"/>
      <c r="M8" s="68"/>
      <c r="N8" s="79"/>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9"/>
      <c r="BM8" s="69"/>
      <c r="BN8" s="77"/>
    </row>
    <row r="9" spans="1:66" x14ac:dyDescent="0.35">
      <c r="A9" s="115" t="s">
        <v>269</v>
      </c>
      <c r="B9" s="136">
        <v>10.8</v>
      </c>
      <c r="C9" s="121" t="s">
        <v>267</v>
      </c>
      <c r="D9" s="67" t="s">
        <v>267</v>
      </c>
      <c r="E9" s="67" t="s">
        <v>267</v>
      </c>
      <c r="F9" s="67" t="s">
        <v>267</v>
      </c>
      <c r="G9" s="67" t="s">
        <v>267</v>
      </c>
      <c r="H9" s="67" t="s">
        <v>267</v>
      </c>
      <c r="I9" s="67" t="s">
        <v>267</v>
      </c>
      <c r="J9" s="67">
        <v>12.9</v>
      </c>
      <c r="K9" s="67">
        <v>19.8</v>
      </c>
      <c r="L9" s="67" t="s">
        <v>267</v>
      </c>
      <c r="M9" s="67" t="s">
        <v>267</v>
      </c>
      <c r="N9" s="67">
        <v>15.2</v>
      </c>
      <c r="O9" s="67" t="s">
        <v>267</v>
      </c>
      <c r="P9" s="67" t="s">
        <v>267</v>
      </c>
      <c r="Q9" s="67" t="s">
        <v>267</v>
      </c>
      <c r="R9" s="67" t="s">
        <v>267</v>
      </c>
      <c r="S9" s="67" t="s">
        <v>267</v>
      </c>
      <c r="T9" s="67" t="s">
        <v>267</v>
      </c>
      <c r="U9" s="67" t="s">
        <v>267</v>
      </c>
      <c r="V9" s="67" t="s">
        <v>267</v>
      </c>
      <c r="W9" s="67" t="s">
        <v>267</v>
      </c>
      <c r="X9" s="67">
        <v>18.7</v>
      </c>
      <c r="Y9" s="67">
        <v>15.3</v>
      </c>
      <c r="Z9" s="67">
        <v>13.4</v>
      </c>
      <c r="AA9" s="67">
        <v>5.9</v>
      </c>
      <c r="AB9" s="67">
        <v>9.3000000000000007</v>
      </c>
      <c r="AC9" s="67">
        <v>11.6</v>
      </c>
      <c r="AD9" s="67">
        <v>11.5</v>
      </c>
      <c r="AE9" s="67">
        <v>5.6</v>
      </c>
      <c r="AF9" s="67">
        <v>2.8</v>
      </c>
      <c r="AG9" s="67">
        <v>0.1</v>
      </c>
      <c r="AH9" s="67">
        <v>0.3</v>
      </c>
      <c r="AI9" s="67">
        <v>1.3</v>
      </c>
      <c r="AJ9" s="67">
        <v>4.8</v>
      </c>
      <c r="AK9" s="67">
        <v>3.8</v>
      </c>
      <c r="AL9" s="67">
        <v>19.600000000000001</v>
      </c>
      <c r="AM9" s="67" t="s">
        <v>267</v>
      </c>
      <c r="AN9" s="67" t="s">
        <v>267</v>
      </c>
      <c r="AO9" s="67" t="s">
        <v>267</v>
      </c>
      <c r="AP9" s="67" t="s">
        <v>267</v>
      </c>
      <c r="AQ9" s="67" t="s">
        <v>267</v>
      </c>
      <c r="AR9" s="67" t="s">
        <v>267</v>
      </c>
      <c r="AS9" s="67" t="s">
        <v>267</v>
      </c>
      <c r="AT9" s="67" t="s">
        <v>267</v>
      </c>
      <c r="AU9" s="67" t="s">
        <v>267</v>
      </c>
      <c r="AV9" s="67" t="s">
        <v>267</v>
      </c>
      <c r="AW9" s="67" t="s">
        <v>267</v>
      </c>
      <c r="AX9" s="67" t="s">
        <v>267</v>
      </c>
      <c r="AY9" s="67" t="s">
        <v>267</v>
      </c>
      <c r="AZ9" s="67" t="s">
        <v>267</v>
      </c>
      <c r="BA9" s="67" t="s">
        <v>267</v>
      </c>
      <c r="BB9" s="67" t="s">
        <v>267</v>
      </c>
      <c r="BC9" s="67" t="s">
        <v>267</v>
      </c>
      <c r="BD9" s="67" t="s">
        <v>267</v>
      </c>
      <c r="BE9" s="67" t="s">
        <v>267</v>
      </c>
      <c r="BF9" s="67" t="s">
        <v>267</v>
      </c>
      <c r="BG9" s="67" t="s">
        <v>267</v>
      </c>
      <c r="BH9" s="67">
        <v>11.5</v>
      </c>
      <c r="BI9" s="67">
        <v>11.3</v>
      </c>
      <c r="BJ9" s="67" t="s">
        <v>267</v>
      </c>
      <c r="BK9" s="67" t="s">
        <v>267</v>
      </c>
      <c r="BL9" s="67" t="s">
        <v>267</v>
      </c>
      <c r="BM9" s="67" t="s">
        <v>267</v>
      </c>
      <c r="BN9" s="77"/>
    </row>
    <row r="10" spans="1:66" x14ac:dyDescent="0.35">
      <c r="A10" s="115" t="s">
        <v>270</v>
      </c>
      <c r="B10" s="136">
        <v>1.4</v>
      </c>
      <c r="C10" s="121" t="s">
        <v>267</v>
      </c>
      <c r="D10" s="67" t="s">
        <v>267</v>
      </c>
      <c r="E10" s="67" t="s">
        <v>267</v>
      </c>
      <c r="F10" s="67" t="s">
        <v>267</v>
      </c>
      <c r="G10" s="67" t="s">
        <v>267</v>
      </c>
      <c r="H10" s="67" t="s">
        <v>267</v>
      </c>
      <c r="I10" s="67" t="s">
        <v>267</v>
      </c>
      <c r="J10" s="67">
        <v>13.5</v>
      </c>
      <c r="K10" s="67">
        <v>19.3</v>
      </c>
      <c r="L10" s="67" t="s">
        <v>267</v>
      </c>
      <c r="M10" s="67" t="s">
        <v>267</v>
      </c>
      <c r="N10" s="67">
        <v>15.5</v>
      </c>
      <c r="O10" s="67" t="s">
        <v>267</v>
      </c>
      <c r="P10" s="67" t="s">
        <v>267</v>
      </c>
      <c r="Q10" s="67" t="s">
        <v>267</v>
      </c>
      <c r="R10" s="67" t="s">
        <v>267</v>
      </c>
      <c r="S10" s="67" t="s">
        <v>267</v>
      </c>
      <c r="T10" s="67" t="s">
        <v>267</v>
      </c>
      <c r="U10" s="67" t="s">
        <v>267</v>
      </c>
      <c r="V10" s="67" t="s">
        <v>267</v>
      </c>
      <c r="W10" s="67" t="s">
        <v>267</v>
      </c>
      <c r="X10" s="67">
        <v>19.399999999999999</v>
      </c>
      <c r="Y10" s="67">
        <v>16.2</v>
      </c>
      <c r="Z10" s="67">
        <v>14.4</v>
      </c>
      <c r="AA10" s="67">
        <v>6.9</v>
      </c>
      <c r="AB10" s="67">
        <v>9.8000000000000007</v>
      </c>
      <c r="AC10" s="67">
        <v>11.8</v>
      </c>
      <c r="AD10" s="67">
        <v>11.4</v>
      </c>
      <c r="AE10" s="67">
        <v>5.3</v>
      </c>
      <c r="AF10" s="67">
        <v>2.4</v>
      </c>
      <c r="AG10" s="67">
        <v>0.1</v>
      </c>
      <c r="AH10" s="67">
        <v>0.3</v>
      </c>
      <c r="AI10" s="67">
        <v>1.3</v>
      </c>
      <c r="AJ10" s="67">
        <v>4.4000000000000004</v>
      </c>
      <c r="AK10" s="67">
        <v>3.5</v>
      </c>
      <c r="AL10" s="67">
        <v>19.399999999999999</v>
      </c>
      <c r="AM10" s="67" t="s">
        <v>267</v>
      </c>
      <c r="AN10" s="67" t="s">
        <v>267</v>
      </c>
      <c r="AO10" s="67" t="s">
        <v>267</v>
      </c>
      <c r="AP10" s="67" t="s">
        <v>267</v>
      </c>
      <c r="AQ10" s="67" t="s">
        <v>267</v>
      </c>
      <c r="AR10" s="67" t="s">
        <v>267</v>
      </c>
      <c r="AS10" s="67" t="s">
        <v>267</v>
      </c>
      <c r="AT10" s="67" t="s">
        <v>267</v>
      </c>
      <c r="AU10" s="67" t="s">
        <v>267</v>
      </c>
      <c r="AV10" s="67" t="s">
        <v>267</v>
      </c>
      <c r="AW10" s="67" t="s">
        <v>267</v>
      </c>
      <c r="AX10" s="67" t="s">
        <v>267</v>
      </c>
      <c r="AY10" s="67" t="s">
        <v>267</v>
      </c>
      <c r="AZ10" s="67" t="s">
        <v>267</v>
      </c>
      <c r="BA10" s="67" t="s">
        <v>267</v>
      </c>
      <c r="BB10" s="67" t="s">
        <v>267</v>
      </c>
      <c r="BC10" s="67" t="s">
        <v>267</v>
      </c>
      <c r="BD10" s="67" t="s">
        <v>267</v>
      </c>
      <c r="BE10" s="67" t="s">
        <v>267</v>
      </c>
      <c r="BF10" s="67" t="s">
        <v>267</v>
      </c>
      <c r="BG10" s="67" t="s">
        <v>267</v>
      </c>
      <c r="BH10" s="67">
        <v>12.1</v>
      </c>
      <c r="BI10" s="67">
        <v>11.9</v>
      </c>
      <c r="BJ10" s="67" t="s">
        <v>267</v>
      </c>
      <c r="BK10" s="67" t="s">
        <v>267</v>
      </c>
      <c r="BL10" s="67" t="s">
        <v>267</v>
      </c>
      <c r="BM10" s="67" t="s">
        <v>267</v>
      </c>
      <c r="BN10" s="77"/>
    </row>
    <row r="11" spans="1:66" x14ac:dyDescent="0.35">
      <c r="A11" s="115" t="s">
        <v>271</v>
      </c>
      <c r="B11" s="136">
        <v>48.5</v>
      </c>
      <c r="C11" s="121" t="s">
        <v>267</v>
      </c>
      <c r="D11" s="67" t="s">
        <v>267</v>
      </c>
      <c r="E11" s="67" t="s">
        <v>267</v>
      </c>
      <c r="F11" s="67" t="s">
        <v>267</v>
      </c>
      <c r="G11" s="67" t="s">
        <v>267</v>
      </c>
      <c r="H11" s="67" t="s">
        <v>267</v>
      </c>
      <c r="I11" s="67">
        <v>19.5</v>
      </c>
      <c r="J11" s="67">
        <v>13.7</v>
      </c>
      <c r="K11" s="67" t="s">
        <v>267</v>
      </c>
      <c r="L11" s="67" t="s">
        <v>267</v>
      </c>
      <c r="M11" s="67" t="s">
        <v>267</v>
      </c>
      <c r="N11" s="67">
        <v>15.4</v>
      </c>
      <c r="O11" s="67" t="s">
        <v>267</v>
      </c>
      <c r="P11" s="67" t="s">
        <v>267</v>
      </c>
      <c r="Q11" s="67" t="s">
        <v>267</v>
      </c>
      <c r="R11" s="67" t="s">
        <v>267</v>
      </c>
      <c r="S11" s="67" t="s">
        <v>267</v>
      </c>
      <c r="T11" s="67" t="s">
        <v>267</v>
      </c>
      <c r="U11" s="67" t="s">
        <v>267</v>
      </c>
      <c r="V11" s="67" t="s">
        <v>267</v>
      </c>
      <c r="W11" s="67" t="s">
        <v>267</v>
      </c>
      <c r="X11" s="67" t="s">
        <v>267</v>
      </c>
      <c r="Y11" s="67">
        <v>17</v>
      </c>
      <c r="Z11" s="67">
        <v>15.3</v>
      </c>
      <c r="AA11" s="67">
        <v>7.8</v>
      </c>
      <c r="AB11" s="67">
        <v>10.1</v>
      </c>
      <c r="AC11" s="67">
        <v>11.6</v>
      </c>
      <c r="AD11" s="67">
        <v>10.8</v>
      </c>
      <c r="AE11" s="67">
        <v>3.45</v>
      </c>
      <c r="AF11" s="67">
        <v>0.7</v>
      </c>
      <c r="AG11" s="67">
        <v>0.34</v>
      </c>
      <c r="AH11" s="67">
        <v>1</v>
      </c>
      <c r="AI11" s="67">
        <v>2</v>
      </c>
      <c r="AJ11" s="67">
        <v>2</v>
      </c>
      <c r="AK11" s="67">
        <v>2.4</v>
      </c>
      <c r="AL11" s="67">
        <v>18.100000000000001</v>
      </c>
      <c r="AM11" s="67" t="s">
        <v>267</v>
      </c>
      <c r="AN11" s="67" t="s">
        <v>267</v>
      </c>
      <c r="AO11" s="67" t="s">
        <v>267</v>
      </c>
      <c r="AP11" s="67" t="s">
        <v>267</v>
      </c>
      <c r="AQ11" s="67" t="s">
        <v>267</v>
      </c>
      <c r="AR11" s="67" t="s">
        <v>267</v>
      </c>
      <c r="AS11" s="67" t="s">
        <v>267</v>
      </c>
      <c r="AT11" s="67" t="s">
        <v>267</v>
      </c>
      <c r="AU11" s="67" t="s">
        <v>267</v>
      </c>
      <c r="AV11" s="67" t="s">
        <v>267</v>
      </c>
      <c r="AW11" s="67" t="s">
        <v>267</v>
      </c>
      <c r="AX11" s="67" t="s">
        <v>267</v>
      </c>
      <c r="AY11" s="67" t="s">
        <v>267</v>
      </c>
      <c r="AZ11" s="67" t="s">
        <v>267</v>
      </c>
      <c r="BA11" s="67" t="s">
        <v>267</v>
      </c>
      <c r="BB11" s="67" t="s">
        <v>267</v>
      </c>
      <c r="BC11" s="67" t="s">
        <v>267</v>
      </c>
      <c r="BD11" s="67" t="s">
        <v>267</v>
      </c>
      <c r="BE11" s="67" t="s">
        <v>267</v>
      </c>
      <c r="BF11" s="67" t="s">
        <v>267</v>
      </c>
      <c r="BG11" s="67" t="s">
        <v>267</v>
      </c>
      <c r="BH11" s="67">
        <v>12.9</v>
      </c>
      <c r="BI11" s="67">
        <v>12.1</v>
      </c>
      <c r="BJ11" s="67" t="s">
        <v>267</v>
      </c>
      <c r="BK11" s="67" t="s">
        <v>267</v>
      </c>
      <c r="BL11" s="67" t="s">
        <v>267</v>
      </c>
      <c r="BM11" s="67" t="s">
        <v>267</v>
      </c>
      <c r="BN11" s="77"/>
    </row>
    <row r="12" spans="1:66" ht="25" x14ac:dyDescent="0.35">
      <c r="A12" s="115" t="s">
        <v>272</v>
      </c>
      <c r="B12" s="136">
        <v>40.299999999999997</v>
      </c>
      <c r="C12" s="121" t="s">
        <v>267</v>
      </c>
      <c r="D12" s="67" t="s">
        <v>267</v>
      </c>
      <c r="E12" s="67" t="s">
        <v>267</v>
      </c>
      <c r="F12" s="67" t="s">
        <v>267</v>
      </c>
      <c r="G12" s="67" t="s">
        <v>267</v>
      </c>
      <c r="H12" s="67">
        <v>19.7</v>
      </c>
      <c r="I12" s="67">
        <v>17.899999999999999</v>
      </c>
      <c r="J12" s="67">
        <v>17.7</v>
      </c>
      <c r="K12" s="67" t="s">
        <v>267</v>
      </c>
      <c r="L12" s="67" t="s">
        <v>267</v>
      </c>
      <c r="M12" s="67" t="s">
        <v>267</v>
      </c>
      <c r="N12" s="67">
        <v>17.899999999999999</v>
      </c>
      <c r="O12" s="67" t="s">
        <v>267</v>
      </c>
      <c r="P12" s="67" t="s">
        <v>267</v>
      </c>
      <c r="Q12" s="67" t="s">
        <v>267</v>
      </c>
      <c r="R12" s="67" t="s">
        <v>267</v>
      </c>
      <c r="S12" s="67" t="s">
        <v>267</v>
      </c>
      <c r="T12" s="67" t="s">
        <v>267</v>
      </c>
      <c r="U12" s="67" t="s">
        <v>267</v>
      </c>
      <c r="V12" s="67" t="s">
        <v>267</v>
      </c>
      <c r="W12" s="67" t="s">
        <v>267</v>
      </c>
      <c r="X12" s="67" t="s">
        <v>267</v>
      </c>
      <c r="Y12" s="67" t="s">
        <v>267</v>
      </c>
      <c r="Z12" s="67" t="s">
        <v>267</v>
      </c>
      <c r="AA12" s="67">
        <v>13.3</v>
      </c>
      <c r="AB12" s="67">
        <v>14.2</v>
      </c>
      <c r="AC12" s="67">
        <v>14.1</v>
      </c>
      <c r="AD12" s="67">
        <v>11.2</v>
      </c>
      <c r="AE12" s="67">
        <v>4.0999999999999996</v>
      </c>
      <c r="AF12" s="67">
        <v>4.3</v>
      </c>
      <c r="AG12" s="67">
        <v>4.3</v>
      </c>
      <c r="AH12" s="67">
        <v>6.4</v>
      </c>
      <c r="AI12" s="67">
        <v>6.9</v>
      </c>
      <c r="AJ12" s="67">
        <v>1.9</v>
      </c>
      <c r="AK12" s="67">
        <v>3.2</v>
      </c>
      <c r="AL12" s="67">
        <v>16.2</v>
      </c>
      <c r="AM12" s="67" t="s">
        <v>267</v>
      </c>
      <c r="AN12" s="67">
        <v>16.100000000000001</v>
      </c>
      <c r="AO12" s="67" t="s">
        <v>267</v>
      </c>
      <c r="AP12" s="67" t="s">
        <v>267</v>
      </c>
      <c r="AQ12" s="67" t="s">
        <v>267</v>
      </c>
      <c r="AR12" s="67" t="s">
        <v>267</v>
      </c>
      <c r="AS12" s="67" t="s">
        <v>267</v>
      </c>
      <c r="AT12" s="67" t="s">
        <v>267</v>
      </c>
      <c r="AU12" s="67" t="s">
        <v>267</v>
      </c>
      <c r="AV12" s="67" t="s">
        <v>267</v>
      </c>
      <c r="AW12" s="67" t="s">
        <v>267</v>
      </c>
      <c r="AX12" s="67" t="s">
        <v>267</v>
      </c>
      <c r="AY12" s="67" t="s">
        <v>267</v>
      </c>
      <c r="AZ12" s="67" t="s">
        <v>267</v>
      </c>
      <c r="BA12" s="67" t="s">
        <v>267</v>
      </c>
      <c r="BB12" s="67" t="s">
        <v>267</v>
      </c>
      <c r="BC12" s="67" t="s">
        <v>267</v>
      </c>
      <c r="BD12" s="67" t="s">
        <v>267</v>
      </c>
      <c r="BE12" s="67" t="s">
        <v>267</v>
      </c>
      <c r="BF12" s="67" t="s">
        <v>267</v>
      </c>
      <c r="BG12" s="67" t="s">
        <v>267</v>
      </c>
      <c r="BH12" s="67">
        <v>16.3</v>
      </c>
      <c r="BI12" s="67">
        <v>16</v>
      </c>
      <c r="BJ12" s="67" t="s">
        <v>267</v>
      </c>
      <c r="BK12" s="67" t="s">
        <v>267</v>
      </c>
      <c r="BL12" s="67" t="s">
        <v>267</v>
      </c>
      <c r="BM12" s="67" t="s">
        <v>267</v>
      </c>
      <c r="BN12" s="80"/>
    </row>
    <row r="13" spans="1:66" x14ac:dyDescent="0.35">
      <c r="A13" s="115" t="s">
        <v>273</v>
      </c>
      <c r="B13" s="136">
        <v>15</v>
      </c>
      <c r="C13" s="121" t="s">
        <v>267</v>
      </c>
      <c r="D13" s="67" t="s">
        <v>267</v>
      </c>
      <c r="E13" s="67" t="s">
        <v>267</v>
      </c>
      <c r="F13" s="67" t="s">
        <v>267</v>
      </c>
      <c r="G13" s="67" t="s">
        <v>267</v>
      </c>
      <c r="H13" s="67" t="s">
        <v>267</v>
      </c>
      <c r="I13" s="67" t="s">
        <v>267</v>
      </c>
      <c r="J13" s="67">
        <v>19.100000000000001</v>
      </c>
      <c r="K13" s="67">
        <v>7.9</v>
      </c>
      <c r="L13" s="67">
        <v>13.1</v>
      </c>
      <c r="M13" s="67" t="s">
        <v>267</v>
      </c>
      <c r="N13" s="67" t="s">
        <v>267</v>
      </c>
      <c r="O13" s="67" t="s">
        <v>267</v>
      </c>
      <c r="P13" s="67" t="s">
        <v>267</v>
      </c>
      <c r="Q13" s="67" t="s">
        <v>267</v>
      </c>
      <c r="R13" s="67" t="s">
        <v>267</v>
      </c>
      <c r="S13" s="67" t="s">
        <v>267</v>
      </c>
      <c r="T13" s="67" t="s">
        <v>267</v>
      </c>
      <c r="U13" s="67" t="s">
        <v>267</v>
      </c>
      <c r="V13" s="67" t="s">
        <v>267</v>
      </c>
      <c r="W13" s="67" t="s">
        <v>267</v>
      </c>
      <c r="X13" s="67" t="s">
        <v>267</v>
      </c>
      <c r="Y13" s="67">
        <v>16.899999999999999</v>
      </c>
      <c r="Z13" s="67">
        <v>12</v>
      </c>
      <c r="AA13" s="67">
        <v>8</v>
      </c>
      <c r="AB13" s="67">
        <v>17.148</v>
      </c>
      <c r="AC13" s="67" t="s">
        <v>267</v>
      </c>
      <c r="AD13" s="67" t="s">
        <v>267</v>
      </c>
      <c r="AE13" s="67">
        <v>17.8</v>
      </c>
      <c r="AF13" s="67">
        <v>14.9</v>
      </c>
      <c r="AG13" s="67">
        <v>10.8</v>
      </c>
      <c r="AH13" s="67">
        <v>9.5</v>
      </c>
      <c r="AI13" s="67">
        <v>11.2</v>
      </c>
      <c r="AJ13" s="67">
        <v>15.4</v>
      </c>
      <c r="AK13" s="67">
        <v>13.5</v>
      </c>
      <c r="AL13" s="67" t="s">
        <v>267</v>
      </c>
      <c r="AM13" s="67" t="s">
        <v>267</v>
      </c>
      <c r="AN13" s="67" t="s">
        <v>267</v>
      </c>
      <c r="AO13" s="67" t="s">
        <v>267</v>
      </c>
      <c r="AP13" s="67" t="s">
        <v>267</v>
      </c>
      <c r="AQ13" s="67" t="s">
        <v>267</v>
      </c>
      <c r="AR13" s="67" t="s">
        <v>267</v>
      </c>
      <c r="AS13" s="67" t="s">
        <v>267</v>
      </c>
      <c r="AT13" s="67" t="s">
        <v>267</v>
      </c>
      <c r="AU13" s="67" t="s">
        <v>267</v>
      </c>
      <c r="AV13" s="67" t="s">
        <v>267</v>
      </c>
      <c r="AW13" s="67" t="s">
        <v>267</v>
      </c>
      <c r="AX13" s="67" t="s">
        <v>267</v>
      </c>
      <c r="AY13" s="67" t="s">
        <v>267</v>
      </c>
      <c r="AZ13" s="67" t="s">
        <v>267</v>
      </c>
      <c r="BA13" s="67" t="s">
        <v>267</v>
      </c>
      <c r="BB13" s="67" t="s">
        <v>267</v>
      </c>
      <c r="BC13" s="67" t="s">
        <v>267</v>
      </c>
      <c r="BD13" s="67" t="s">
        <v>267</v>
      </c>
      <c r="BE13" s="67" t="s">
        <v>267</v>
      </c>
      <c r="BF13" s="67" t="s">
        <v>267</v>
      </c>
      <c r="BG13" s="67" t="s">
        <v>267</v>
      </c>
      <c r="BH13" s="67">
        <v>1.1000000000000001</v>
      </c>
      <c r="BI13" s="67" t="s">
        <v>274</v>
      </c>
      <c r="BJ13" s="67" t="s">
        <v>267</v>
      </c>
      <c r="BK13" s="67" t="s">
        <v>267</v>
      </c>
      <c r="BL13" s="67" t="s">
        <v>267</v>
      </c>
      <c r="BM13" s="67" t="s">
        <v>267</v>
      </c>
      <c r="BN13" s="77"/>
    </row>
    <row r="14" spans="1:66" x14ac:dyDescent="0.35">
      <c r="A14" s="134" t="s">
        <v>275</v>
      </c>
      <c r="B14" s="137"/>
      <c r="C14" s="68"/>
      <c r="D14" s="68"/>
      <c r="E14" s="68"/>
      <c r="F14" s="68"/>
      <c r="G14" s="68"/>
      <c r="H14" s="68"/>
      <c r="I14" s="68"/>
      <c r="J14" s="68"/>
      <c r="K14" s="68"/>
      <c r="L14" s="68"/>
      <c r="M14" s="68"/>
      <c r="N14" s="79"/>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9"/>
      <c r="BM14" s="69"/>
      <c r="BN14" s="77"/>
    </row>
    <row r="15" spans="1:66" x14ac:dyDescent="0.35">
      <c r="A15" s="115" t="s">
        <v>276</v>
      </c>
      <c r="B15" s="136">
        <v>19</v>
      </c>
      <c r="C15" s="121">
        <v>19.100000000000001</v>
      </c>
      <c r="D15" s="67" t="s">
        <v>267</v>
      </c>
      <c r="E15" s="67" t="s">
        <v>267</v>
      </c>
      <c r="F15" s="67">
        <v>8.8000000000000007</v>
      </c>
      <c r="G15" s="67">
        <v>18.899999999999999</v>
      </c>
      <c r="H15" s="67">
        <v>7.7</v>
      </c>
      <c r="I15" s="67">
        <v>10.3</v>
      </c>
      <c r="J15" s="67" t="s">
        <v>267</v>
      </c>
      <c r="K15" s="67" t="s">
        <v>267</v>
      </c>
      <c r="L15" s="67" t="s">
        <v>267</v>
      </c>
      <c r="M15" s="67" t="s">
        <v>267</v>
      </c>
      <c r="N15" s="67" t="s">
        <v>267</v>
      </c>
      <c r="O15" s="67" t="s">
        <v>267</v>
      </c>
      <c r="P15" s="67" t="s">
        <v>267</v>
      </c>
      <c r="Q15" s="67">
        <v>0.9</v>
      </c>
      <c r="R15" s="67" t="s">
        <v>267</v>
      </c>
      <c r="S15" s="67" t="s">
        <v>267</v>
      </c>
      <c r="T15" s="67" t="s">
        <v>267</v>
      </c>
      <c r="U15" s="67" t="s">
        <v>267</v>
      </c>
      <c r="V15" s="67" t="s">
        <v>267</v>
      </c>
      <c r="W15" s="67" t="s">
        <v>267</v>
      </c>
      <c r="X15" s="67" t="s">
        <v>267</v>
      </c>
      <c r="Y15" s="67" t="s">
        <v>267</v>
      </c>
      <c r="Z15" s="67" t="s">
        <v>267</v>
      </c>
      <c r="AA15" s="67" t="s">
        <v>267</v>
      </c>
      <c r="AB15" s="67" t="s">
        <v>267</v>
      </c>
      <c r="AC15" s="67" t="s">
        <v>267</v>
      </c>
      <c r="AD15" s="67" t="s">
        <v>267</v>
      </c>
      <c r="AE15" s="67" t="s">
        <v>267</v>
      </c>
      <c r="AF15" s="67" t="s">
        <v>267</v>
      </c>
      <c r="AG15" s="67" t="s">
        <v>267</v>
      </c>
      <c r="AH15" s="67" t="s">
        <v>267</v>
      </c>
      <c r="AI15" s="67" t="s">
        <v>267</v>
      </c>
      <c r="AJ15" s="67" t="s">
        <v>267</v>
      </c>
      <c r="AK15" s="67" t="s">
        <v>267</v>
      </c>
      <c r="AL15" s="67">
        <v>18.7</v>
      </c>
      <c r="AM15" s="67">
        <v>10.3</v>
      </c>
      <c r="AN15" s="67">
        <v>15.5</v>
      </c>
      <c r="AO15" s="67">
        <v>4.4000000000000004</v>
      </c>
      <c r="AP15" s="67">
        <v>4.3</v>
      </c>
      <c r="AQ15" s="67">
        <v>3.2</v>
      </c>
      <c r="AR15" s="67">
        <v>2.7</v>
      </c>
      <c r="AS15" s="67">
        <v>7</v>
      </c>
      <c r="AT15" s="67">
        <v>10.8</v>
      </c>
      <c r="AU15" s="67">
        <v>16.899999999999999</v>
      </c>
      <c r="AV15" s="67" t="s">
        <v>267</v>
      </c>
      <c r="AW15" s="67" t="s">
        <v>267</v>
      </c>
      <c r="AX15" s="67" t="s">
        <v>267</v>
      </c>
      <c r="AY15" s="67" t="s">
        <v>267</v>
      </c>
      <c r="AZ15" s="67" t="s">
        <v>267</v>
      </c>
      <c r="BA15" s="67" t="s">
        <v>267</v>
      </c>
      <c r="BB15" s="67" t="s">
        <v>267</v>
      </c>
      <c r="BC15" s="67" t="s">
        <v>267</v>
      </c>
      <c r="BD15" s="67" t="s">
        <v>267</v>
      </c>
      <c r="BE15" s="67" t="s">
        <v>267</v>
      </c>
      <c r="BF15" s="67" t="s">
        <v>267</v>
      </c>
      <c r="BG15" s="67" t="s">
        <v>267</v>
      </c>
      <c r="BH15" s="67" t="s">
        <v>267</v>
      </c>
      <c r="BI15" s="67" t="s">
        <v>267</v>
      </c>
      <c r="BJ15" s="67" t="s">
        <v>267</v>
      </c>
      <c r="BK15" s="67">
        <v>5.9</v>
      </c>
      <c r="BL15" s="67" t="s">
        <v>267</v>
      </c>
      <c r="BM15" s="67" t="s">
        <v>267</v>
      </c>
      <c r="BN15" s="77"/>
    </row>
    <row r="16" spans="1:66" x14ac:dyDescent="0.35">
      <c r="A16" s="115" t="s">
        <v>277</v>
      </c>
      <c r="B16" s="136">
        <v>20</v>
      </c>
      <c r="C16" s="121">
        <v>15.4</v>
      </c>
      <c r="D16" s="67" t="s">
        <v>267</v>
      </c>
      <c r="E16" s="67">
        <v>18.5</v>
      </c>
      <c r="F16" s="67">
        <v>5.0999999999999996</v>
      </c>
      <c r="G16" s="67">
        <v>15.3</v>
      </c>
      <c r="H16" s="67">
        <v>9.6</v>
      </c>
      <c r="I16" s="67">
        <v>12.2</v>
      </c>
      <c r="J16" s="67" t="s">
        <v>267</v>
      </c>
      <c r="K16" s="67" t="s">
        <v>267</v>
      </c>
      <c r="L16" s="67" t="s">
        <v>267</v>
      </c>
      <c r="M16" s="67" t="s">
        <v>267</v>
      </c>
      <c r="N16" s="67" t="s">
        <v>267</v>
      </c>
      <c r="O16" s="67" t="s">
        <v>267</v>
      </c>
      <c r="P16" s="67" t="s">
        <v>267</v>
      </c>
      <c r="Q16" s="67">
        <v>3.1</v>
      </c>
      <c r="R16" s="67" t="s">
        <v>267</v>
      </c>
      <c r="S16" s="67" t="s">
        <v>267</v>
      </c>
      <c r="T16" s="67" t="s">
        <v>267</v>
      </c>
      <c r="U16" s="67" t="s">
        <v>267</v>
      </c>
      <c r="V16" s="67" t="s">
        <v>267</v>
      </c>
      <c r="W16" s="67" t="s">
        <v>267</v>
      </c>
      <c r="X16" s="67" t="s">
        <v>267</v>
      </c>
      <c r="Y16" s="67" t="s">
        <v>267</v>
      </c>
      <c r="Z16" s="67" t="s">
        <v>267</v>
      </c>
      <c r="AA16" s="67" t="s">
        <v>267</v>
      </c>
      <c r="AB16" s="67" t="s">
        <v>267</v>
      </c>
      <c r="AC16" s="67" t="s">
        <v>267</v>
      </c>
      <c r="AD16" s="67" t="s">
        <v>267</v>
      </c>
      <c r="AE16" s="67" t="s">
        <v>267</v>
      </c>
      <c r="AF16" s="67" t="s">
        <v>267</v>
      </c>
      <c r="AG16" s="67" t="s">
        <v>267</v>
      </c>
      <c r="AH16" s="67" t="s">
        <v>267</v>
      </c>
      <c r="AI16" s="67" t="s">
        <v>267</v>
      </c>
      <c r="AJ16" s="67" t="s">
        <v>267</v>
      </c>
      <c r="AK16" s="67" t="s">
        <v>267</v>
      </c>
      <c r="AL16" s="67" t="s">
        <v>267</v>
      </c>
      <c r="AM16" s="67">
        <v>12.4</v>
      </c>
      <c r="AN16" s="67">
        <v>12.8</v>
      </c>
      <c r="AO16" s="67">
        <v>7.6</v>
      </c>
      <c r="AP16" s="67">
        <v>7.7</v>
      </c>
      <c r="AQ16" s="67">
        <v>4.7</v>
      </c>
      <c r="AR16" s="67">
        <v>1.5</v>
      </c>
      <c r="AS16" s="67">
        <v>3.8</v>
      </c>
      <c r="AT16" s="67">
        <v>7.1</v>
      </c>
      <c r="AU16" s="67">
        <v>13.5</v>
      </c>
      <c r="AV16" s="67" t="s">
        <v>267</v>
      </c>
      <c r="AW16" s="67" t="s">
        <v>267</v>
      </c>
      <c r="AX16" s="67" t="s">
        <v>267</v>
      </c>
      <c r="AY16" s="67" t="s">
        <v>267</v>
      </c>
      <c r="AZ16" s="67" t="s">
        <v>267</v>
      </c>
      <c r="BA16" s="67" t="s">
        <v>267</v>
      </c>
      <c r="BB16" s="67" t="s">
        <v>267</v>
      </c>
      <c r="BC16" s="67" t="s">
        <v>267</v>
      </c>
      <c r="BD16" s="67" t="s">
        <v>267</v>
      </c>
      <c r="BE16" s="67" t="s">
        <v>267</v>
      </c>
      <c r="BF16" s="67" t="s">
        <v>267</v>
      </c>
      <c r="BG16" s="67" t="s">
        <v>267</v>
      </c>
      <c r="BH16" s="67" t="s">
        <v>267</v>
      </c>
      <c r="BI16" s="67" t="s">
        <v>267</v>
      </c>
      <c r="BJ16" s="67" t="s">
        <v>267</v>
      </c>
      <c r="BK16" s="67">
        <v>3.2</v>
      </c>
      <c r="BL16" s="67" t="s">
        <v>267</v>
      </c>
      <c r="BM16" s="67" t="s">
        <v>267</v>
      </c>
      <c r="BN16" s="77"/>
    </row>
    <row r="17" spans="1:66" x14ac:dyDescent="0.35">
      <c r="A17" s="115" t="s">
        <v>278</v>
      </c>
      <c r="B17" s="136">
        <v>7.3</v>
      </c>
      <c r="C17" s="121">
        <v>13.7</v>
      </c>
      <c r="D17" s="67" t="s">
        <v>267</v>
      </c>
      <c r="E17" s="67">
        <v>17</v>
      </c>
      <c r="F17" s="67">
        <v>3.4</v>
      </c>
      <c r="G17" s="67">
        <v>13.6</v>
      </c>
      <c r="H17" s="67">
        <v>11.6</v>
      </c>
      <c r="I17" s="67">
        <v>14.2</v>
      </c>
      <c r="J17" s="67" t="s">
        <v>267</v>
      </c>
      <c r="K17" s="67" t="s">
        <v>267</v>
      </c>
      <c r="L17" s="67" t="s">
        <v>267</v>
      </c>
      <c r="M17" s="67" t="s">
        <v>267</v>
      </c>
      <c r="N17" s="67" t="s">
        <v>267</v>
      </c>
      <c r="O17" s="67" t="s">
        <v>267</v>
      </c>
      <c r="P17" s="67">
        <v>19.399999999999999</v>
      </c>
      <c r="Q17" s="67">
        <v>5.3</v>
      </c>
      <c r="R17" s="67" t="s">
        <v>267</v>
      </c>
      <c r="S17" s="67" t="s">
        <v>267</v>
      </c>
      <c r="T17" s="67" t="s">
        <v>267</v>
      </c>
      <c r="U17" s="67" t="s">
        <v>267</v>
      </c>
      <c r="V17" s="67" t="s">
        <v>267</v>
      </c>
      <c r="W17" s="67" t="s">
        <v>267</v>
      </c>
      <c r="X17" s="67" t="s">
        <v>267</v>
      </c>
      <c r="Y17" s="67" t="s">
        <v>267</v>
      </c>
      <c r="Z17" s="67" t="s">
        <v>267</v>
      </c>
      <c r="AA17" s="67" t="s">
        <v>267</v>
      </c>
      <c r="AB17" s="67" t="s">
        <v>267</v>
      </c>
      <c r="AC17" s="67" t="s">
        <v>267</v>
      </c>
      <c r="AD17" s="67" t="s">
        <v>267</v>
      </c>
      <c r="AE17" s="67" t="s">
        <v>267</v>
      </c>
      <c r="AF17" s="67" t="s">
        <v>267</v>
      </c>
      <c r="AG17" s="67" t="s">
        <v>267</v>
      </c>
      <c r="AH17" s="67" t="s">
        <v>267</v>
      </c>
      <c r="AI17" s="67" t="s">
        <v>267</v>
      </c>
      <c r="AJ17" s="67" t="s">
        <v>267</v>
      </c>
      <c r="AK17" s="67" t="s">
        <v>267</v>
      </c>
      <c r="AL17" s="67" t="s">
        <v>267</v>
      </c>
      <c r="AM17" s="67">
        <v>14.3</v>
      </c>
      <c r="AN17" s="67">
        <v>12.5</v>
      </c>
      <c r="AO17" s="67">
        <v>9.4</v>
      </c>
      <c r="AP17" s="67">
        <v>9.8000000000000007</v>
      </c>
      <c r="AQ17" s="67">
        <v>6.1</v>
      </c>
      <c r="AR17" s="67">
        <v>3.4</v>
      </c>
      <c r="AS17" s="67">
        <v>4</v>
      </c>
      <c r="AT17" s="67">
        <v>5.4</v>
      </c>
      <c r="AU17" s="67">
        <v>12.3</v>
      </c>
      <c r="AV17" s="67">
        <v>18.7</v>
      </c>
      <c r="AW17" s="67" t="s">
        <v>267</v>
      </c>
      <c r="AX17" s="67" t="s">
        <v>267</v>
      </c>
      <c r="AY17" s="67" t="s">
        <v>267</v>
      </c>
      <c r="AZ17" s="67" t="s">
        <v>267</v>
      </c>
      <c r="BA17" s="67" t="s">
        <v>267</v>
      </c>
      <c r="BB17" s="67" t="s">
        <v>267</v>
      </c>
      <c r="BC17" s="67" t="s">
        <v>267</v>
      </c>
      <c r="BD17" s="67" t="s">
        <v>267</v>
      </c>
      <c r="BE17" s="67" t="s">
        <v>267</v>
      </c>
      <c r="BF17" s="67" t="s">
        <v>267</v>
      </c>
      <c r="BG17" s="67" t="s">
        <v>267</v>
      </c>
      <c r="BH17" s="67" t="s">
        <v>267</v>
      </c>
      <c r="BI17" s="67" t="s">
        <v>267</v>
      </c>
      <c r="BJ17" s="67" t="s">
        <v>267</v>
      </c>
      <c r="BK17" s="67">
        <v>1.6</v>
      </c>
      <c r="BL17" s="67" t="s">
        <v>267</v>
      </c>
      <c r="BM17" s="67" t="s">
        <v>267</v>
      </c>
      <c r="BN17" s="77"/>
    </row>
    <row r="18" spans="1:66" x14ac:dyDescent="0.35">
      <c r="A18" s="115" t="s">
        <v>279</v>
      </c>
      <c r="B18" s="136">
        <v>30</v>
      </c>
      <c r="C18" s="121">
        <v>10.4</v>
      </c>
      <c r="D18" s="67" t="s">
        <v>267</v>
      </c>
      <c r="E18" s="67">
        <v>16.5</v>
      </c>
      <c r="F18" s="67">
        <v>0.6</v>
      </c>
      <c r="G18" s="67">
        <v>10.4</v>
      </c>
      <c r="H18" s="67">
        <v>13.3</v>
      </c>
      <c r="I18" s="67">
        <v>15.8</v>
      </c>
      <c r="J18" s="67" t="s">
        <v>267</v>
      </c>
      <c r="K18" s="67" t="s">
        <v>267</v>
      </c>
      <c r="L18" s="67" t="s">
        <v>267</v>
      </c>
      <c r="M18" s="67" t="s">
        <v>267</v>
      </c>
      <c r="N18" s="67" t="s">
        <v>267</v>
      </c>
      <c r="O18" s="67" t="s">
        <v>267</v>
      </c>
      <c r="P18" s="67" t="s">
        <v>267</v>
      </c>
      <c r="Q18" s="67">
        <v>8</v>
      </c>
      <c r="R18" s="67" t="s">
        <v>267</v>
      </c>
      <c r="S18" s="67" t="s">
        <v>267</v>
      </c>
      <c r="T18" s="67" t="s">
        <v>267</v>
      </c>
      <c r="U18" s="67" t="s">
        <v>267</v>
      </c>
      <c r="V18" s="67" t="s">
        <v>267</v>
      </c>
      <c r="W18" s="67" t="s">
        <v>267</v>
      </c>
      <c r="X18" s="67" t="s">
        <v>267</v>
      </c>
      <c r="Y18" s="67" t="s">
        <v>267</v>
      </c>
      <c r="Z18" s="67" t="s">
        <v>267</v>
      </c>
      <c r="AA18" s="67" t="s">
        <v>267</v>
      </c>
      <c r="AB18" s="67" t="s">
        <v>267</v>
      </c>
      <c r="AC18" s="67" t="s">
        <v>267</v>
      </c>
      <c r="AD18" s="67" t="s">
        <v>267</v>
      </c>
      <c r="AE18" s="67" t="s">
        <v>267</v>
      </c>
      <c r="AF18" s="67" t="s">
        <v>267</v>
      </c>
      <c r="AG18" s="67" t="s">
        <v>267</v>
      </c>
      <c r="AH18" s="67" t="s">
        <v>267</v>
      </c>
      <c r="AI18" s="67" t="s">
        <v>267</v>
      </c>
      <c r="AJ18" s="67" t="s">
        <v>267</v>
      </c>
      <c r="AK18" s="67" t="s">
        <v>267</v>
      </c>
      <c r="AL18" s="67" t="s">
        <v>267</v>
      </c>
      <c r="AM18" s="67">
        <v>15.7</v>
      </c>
      <c r="AN18" s="67">
        <v>9.9</v>
      </c>
      <c r="AO18" s="67">
        <v>12.6</v>
      </c>
      <c r="AP18" s="67">
        <v>12.6</v>
      </c>
      <c r="AQ18" s="67">
        <v>7.3</v>
      </c>
      <c r="AR18" s="67">
        <v>5.5</v>
      </c>
      <c r="AS18" s="67">
        <v>3.6</v>
      </c>
      <c r="AT18" s="67">
        <v>2.2000000000000002</v>
      </c>
      <c r="AU18" s="67">
        <v>9.1</v>
      </c>
      <c r="AV18" s="67">
        <v>15.4</v>
      </c>
      <c r="AW18" s="67">
        <v>18.8</v>
      </c>
      <c r="AX18" s="67">
        <v>18.399999999999999</v>
      </c>
      <c r="AY18" s="67" t="s">
        <v>267</v>
      </c>
      <c r="AZ18" s="67" t="s">
        <v>267</v>
      </c>
      <c r="BA18" s="67" t="s">
        <v>267</v>
      </c>
      <c r="BB18" s="67" t="s">
        <v>267</v>
      </c>
      <c r="BC18" s="67" t="s">
        <v>267</v>
      </c>
      <c r="BD18" s="67" t="s">
        <v>267</v>
      </c>
      <c r="BE18" s="67" t="s">
        <v>267</v>
      </c>
      <c r="BF18" s="67" t="s">
        <v>267</v>
      </c>
      <c r="BG18" s="67" t="s">
        <v>267</v>
      </c>
      <c r="BH18" s="67" t="s">
        <v>267</v>
      </c>
      <c r="BI18" s="67" t="s">
        <v>267</v>
      </c>
      <c r="BJ18" s="67" t="s">
        <v>267</v>
      </c>
      <c r="BK18" s="67">
        <v>3.3</v>
      </c>
      <c r="BL18" s="67" t="s">
        <v>267</v>
      </c>
      <c r="BM18" s="67" t="s">
        <v>267</v>
      </c>
      <c r="BN18" s="77"/>
    </row>
    <row r="19" spans="1:66" x14ac:dyDescent="0.35">
      <c r="A19" s="115" t="s">
        <v>280</v>
      </c>
      <c r="B19" s="136">
        <v>15</v>
      </c>
      <c r="C19" s="121">
        <v>5.5</v>
      </c>
      <c r="D19" s="67" t="s">
        <v>267</v>
      </c>
      <c r="E19" s="67">
        <v>15.3</v>
      </c>
      <c r="F19" s="67">
        <v>3.1</v>
      </c>
      <c r="G19" s="67">
        <v>5.3</v>
      </c>
      <c r="H19" s="67">
        <v>18.2</v>
      </c>
      <c r="I19" s="67"/>
      <c r="J19" s="67" t="s">
        <v>267</v>
      </c>
      <c r="K19" s="67" t="s">
        <v>267</v>
      </c>
      <c r="L19" s="67" t="s">
        <v>267</v>
      </c>
      <c r="M19" s="67" t="s">
        <v>267</v>
      </c>
      <c r="N19" s="67" t="s">
        <v>267</v>
      </c>
      <c r="O19" s="67" t="s">
        <v>267</v>
      </c>
      <c r="P19" s="67">
        <v>12.1</v>
      </c>
      <c r="Q19" s="67">
        <v>13.8</v>
      </c>
      <c r="R19" s="67" t="s">
        <v>267</v>
      </c>
      <c r="S19" s="67" t="s">
        <v>267</v>
      </c>
      <c r="T19" s="67" t="s">
        <v>267</v>
      </c>
      <c r="U19" s="67" t="s">
        <v>267</v>
      </c>
      <c r="V19" s="67" t="s">
        <v>267</v>
      </c>
      <c r="W19" s="67" t="s">
        <v>267</v>
      </c>
      <c r="X19" s="67" t="s">
        <v>267</v>
      </c>
      <c r="Y19" s="67" t="s">
        <v>267</v>
      </c>
      <c r="Z19" s="67" t="s">
        <v>267</v>
      </c>
      <c r="AA19" s="67" t="s">
        <v>267</v>
      </c>
      <c r="AB19" s="67" t="s">
        <v>267</v>
      </c>
      <c r="AC19" s="67" t="s">
        <v>267</v>
      </c>
      <c r="AD19" s="67" t="s">
        <v>267</v>
      </c>
      <c r="AE19" s="67" t="s">
        <v>267</v>
      </c>
      <c r="AF19" s="67" t="s">
        <v>267</v>
      </c>
      <c r="AG19" s="67" t="s">
        <v>267</v>
      </c>
      <c r="AH19" s="67" t="s">
        <v>267</v>
      </c>
      <c r="AI19" s="67" t="s">
        <v>267</v>
      </c>
      <c r="AJ19" s="67" t="s">
        <v>267</v>
      </c>
      <c r="AK19" s="67" t="s">
        <v>267</v>
      </c>
      <c r="AL19" s="67" t="s">
        <v>267</v>
      </c>
      <c r="AM19" s="67" t="s">
        <v>267</v>
      </c>
      <c r="AN19" s="67">
        <v>9.5</v>
      </c>
      <c r="AO19" s="67">
        <v>17.5</v>
      </c>
      <c r="AP19" s="67">
        <v>17.8</v>
      </c>
      <c r="AQ19" s="67">
        <v>12.2</v>
      </c>
      <c r="AR19" s="67">
        <v>10.7</v>
      </c>
      <c r="AS19" s="67">
        <v>7.5</v>
      </c>
      <c r="AT19" s="67">
        <v>0.8</v>
      </c>
      <c r="AU19" s="67">
        <v>5.8</v>
      </c>
      <c r="AV19" s="67">
        <v>10.5</v>
      </c>
      <c r="AW19" s="67">
        <v>14.1</v>
      </c>
      <c r="AX19" s="67">
        <v>15.2</v>
      </c>
      <c r="AY19" s="67">
        <v>18.8</v>
      </c>
      <c r="AZ19" s="67" t="s">
        <v>267</v>
      </c>
      <c r="BA19" s="67" t="s">
        <v>267</v>
      </c>
      <c r="BB19" s="67" t="s">
        <v>267</v>
      </c>
      <c r="BC19" s="67" t="s">
        <v>267</v>
      </c>
      <c r="BD19" s="67" t="s">
        <v>267</v>
      </c>
      <c r="BE19" s="67" t="s">
        <v>267</v>
      </c>
      <c r="BF19" s="67" t="s">
        <v>267</v>
      </c>
      <c r="BG19" s="67" t="s">
        <v>267</v>
      </c>
      <c r="BH19" s="67" t="s">
        <v>267</v>
      </c>
      <c r="BI19" s="67" t="s">
        <v>267</v>
      </c>
      <c r="BJ19" s="67" t="s">
        <v>267</v>
      </c>
      <c r="BK19" s="67">
        <v>7.2</v>
      </c>
      <c r="BL19" s="67" t="s">
        <v>267</v>
      </c>
      <c r="BM19" s="67">
        <v>19.5</v>
      </c>
      <c r="BN19" s="77"/>
    </row>
    <row r="20" spans="1:66" x14ac:dyDescent="0.35">
      <c r="A20" s="134" t="s">
        <v>281</v>
      </c>
      <c r="B20" s="137"/>
      <c r="C20" s="68"/>
      <c r="D20" s="68"/>
      <c r="E20" s="68"/>
      <c r="F20" s="68"/>
      <c r="G20" s="68"/>
      <c r="H20" s="68"/>
      <c r="I20" s="68"/>
      <c r="J20" s="68"/>
      <c r="K20" s="68"/>
      <c r="L20" s="68"/>
      <c r="M20" s="68"/>
      <c r="N20" s="79"/>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9"/>
      <c r="BM20" s="69"/>
      <c r="BN20" s="77"/>
    </row>
    <row r="21" spans="1:66" x14ac:dyDescent="0.35">
      <c r="A21" s="115" t="s">
        <v>282</v>
      </c>
      <c r="B21" s="136">
        <v>12.5</v>
      </c>
      <c r="C21" s="121">
        <v>17.399999999999999</v>
      </c>
      <c r="D21" s="67">
        <v>5.5</v>
      </c>
      <c r="E21" s="67">
        <v>11.6</v>
      </c>
      <c r="F21" s="67" t="s">
        <v>267</v>
      </c>
      <c r="G21" s="67" t="s">
        <v>267</v>
      </c>
      <c r="H21" s="67" t="s">
        <v>267</v>
      </c>
      <c r="I21" s="67" t="s">
        <v>267</v>
      </c>
      <c r="J21" s="67" t="s">
        <v>267</v>
      </c>
      <c r="K21" s="67" t="s">
        <v>267</v>
      </c>
      <c r="L21" s="67" t="s">
        <v>267</v>
      </c>
      <c r="M21" s="67" t="s">
        <v>267</v>
      </c>
      <c r="N21" s="67" t="s">
        <v>267</v>
      </c>
      <c r="O21" s="67" t="s">
        <v>267</v>
      </c>
      <c r="P21" s="67">
        <v>17.100000000000001</v>
      </c>
      <c r="Q21" s="67" t="s">
        <v>267</v>
      </c>
      <c r="R21" s="67" t="s">
        <v>267</v>
      </c>
      <c r="S21" s="67" t="s">
        <v>267</v>
      </c>
      <c r="T21" s="67" t="s">
        <v>267</v>
      </c>
      <c r="U21" s="67" t="s">
        <v>267</v>
      </c>
      <c r="V21" s="67" t="s">
        <v>267</v>
      </c>
      <c r="W21" s="67" t="s">
        <v>267</v>
      </c>
      <c r="X21" s="67" t="s">
        <v>267</v>
      </c>
      <c r="Y21" s="67" t="s">
        <v>267</v>
      </c>
      <c r="Z21" s="67" t="s">
        <v>267</v>
      </c>
      <c r="AA21" s="67" t="s">
        <v>267</v>
      </c>
      <c r="AB21" s="67" t="s">
        <v>267</v>
      </c>
      <c r="AC21" s="67" t="s">
        <v>267</v>
      </c>
      <c r="AD21" s="67" t="s">
        <v>267</v>
      </c>
      <c r="AE21" s="67" t="s">
        <v>267</v>
      </c>
      <c r="AF21" s="67" t="s">
        <v>267</v>
      </c>
      <c r="AG21" s="67" t="s">
        <v>267</v>
      </c>
      <c r="AH21" s="67" t="s">
        <v>267</v>
      </c>
      <c r="AI21" s="67" t="s">
        <v>267</v>
      </c>
      <c r="AJ21" s="67" t="s">
        <v>267</v>
      </c>
      <c r="AK21" s="67" t="s">
        <v>267</v>
      </c>
      <c r="AL21" s="67" t="s">
        <v>267</v>
      </c>
      <c r="AM21" s="67" t="s">
        <v>267</v>
      </c>
      <c r="AN21" s="67" t="s">
        <v>267</v>
      </c>
      <c r="AO21" s="67" t="s">
        <v>267</v>
      </c>
      <c r="AP21" s="67" t="s">
        <v>267</v>
      </c>
      <c r="AQ21" s="67" t="s">
        <v>267</v>
      </c>
      <c r="AR21" s="67" t="s">
        <v>267</v>
      </c>
      <c r="AS21" s="67" t="s">
        <v>267</v>
      </c>
      <c r="AT21" s="67" t="s">
        <v>267</v>
      </c>
      <c r="AU21" s="67" t="s">
        <v>267</v>
      </c>
      <c r="AV21" s="67" t="s">
        <v>267</v>
      </c>
      <c r="AW21" s="67" t="s">
        <v>267</v>
      </c>
      <c r="AX21" s="67">
        <v>11.1</v>
      </c>
      <c r="AY21" s="67">
        <v>8.8000000000000007</v>
      </c>
      <c r="AZ21" s="67">
        <v>13.3</v>
      </c>
      <c r="BA21" s="67" t="s">
        <v>267</v>
      </c>
      <c r="BB21" s="67" t="s">
        <v>267</v>
      </c>
      <c r="BC21" s="67" t="s">
        <v>267</v>
      </c>
      <c r="BD21" s="67" t="s">
        <v>267</v>
      </c>
      <c r="BE21" s="67" t="s">
        <v>267</v>
      </c>
      <c r="BF21" s="67" t="s">
        <v>267</v>
      </c>
      <c r="BG21" s="67" t="s">
        <v>267</v>
      </c>
      <c r="BH21" s="67" t="s">
        <v>267</v>
      </c>
      <c r="BI21" s="67" t="s">
        <v>267</v>
      </c>
      <c r="BJ21" s="67" t="s">
        <v>267</v>
      </c>
      <c r="BK21" s="67" t="s">
        <v>267</v>
      </c>
      <c r="BL21" s="67" t="s">
        <v>267</v>
      </c>
      <c r="BM21" s="67" t="s">
        <v>267</v>
      </c>
      <c r="BN21" s="77"/>
    </row>
    <row r="22" spans="1:66" x14ac:dyDescent="0.35">
      <c r="A22" s="115" t="s">
        <v>283</v>
      </c>
      <c r="B22" s="136">
        <v>12</v>
      </c>
      <c r="C22" s="121">
        <v>15.1</v>
      </c>
      <c r="D22" s="67">
        <v>8.9</v>
      </c>
      <c r="E22" s="67">
        <v>10.5</v>
      </c>
      <c r="F22" s="67" t="s">
        <v>267</v>
      </c>
      <c r="G22" s="67" t="s">
        <v>267</v>
      </c>
      <c r="H22" s="67" t="s">
        <v>267</v>
      </c>
      <c r="I22" s="67" t="s">
        <v>267</v>
      </c>
      <c r="J22" s="67" t="s">
        <v>267</v>
      </c>
      <c r="K22" s="67" t="s">
        <v>267</v>
      </c>
      <c r="L22" s="67" t="s">
        <v>267</v>
      </c>
      <c r="M22" s="67" t="s">
        <v>267</v>
      </c>
      <c r="N22" s="67" t="s">
        <v>267</v>
      </c>
      <c r="O22" s="67" t="s">
        <v>267</v>
      </c>
      <c r="P22" s="67">
        <v>14.4</v>
      </c>
      <c r="Q22" s="67" t="s">
        <v>267</v>
      </c>
      <c r="R22" s="67" t="s">
        <v>267</v>
      </c>
      <c r="S22" s="67" t="s">
        <v>267</v>
      </c>
      <c r="T22" s="67" t="s">
        <v>267</v>
      </c>
      <c r="U22" s="67" t="s">
        <v>267</v>
      </c>
      <c r="V22" s="67" t="s">
        <v>267</v>
      </c>
      <c r="W22" s="67" t="s">
        <v>267</v>
      </c>
      <c r="X22" s="67" t="s">
        <v>267</v>
      </c>
      <c r="Y22" s="67" t="s">
        <v>267</v>
      </c>
      <c r="Z22" s="67" t="s">
        <v>267</v>
      </c>
      <c r="AA22" s="67" t="s">
        <v>267</v>
      </c>
      <c r="AB22" s="67" t="s">
        <v>267</v>
      </c>
      <c r="AC22" s="67" t="s">
        <v>267</v>
      </c>
      <c r="AD22" s="67" t="s">
        <v>267</v>
      </c>
      <c r="AE22" s="67" t="s">
        <v>267</v>
      </c>
      <c r="AF22" s="67" t="s">
        <v>267</v>
      </c>
      <c r="AG22" s="67" t="s">
        <v>267</v>
      </c>
      <c r="AH22" s="67" t="s">
        <v>267</v>
      </c>
      <c r="AI22" s="67" t="s">
        <v>267</v>
      </c>
      <c r="AJ22" s="67" t="s">
        <v>267</v>
      </c>
      <c r="AK22" s="67" t="s">
        <v>267</v>
      </c>
      <c r="AL22" s="67" t="s">
        <v>267</v>
      </c>
      <c r="AM22" s="67" t="s">
        <v>267</v>
      </c>
      <c r="AN22" s="67" t="s">
        <v>267</v>
      </c>
      <c r="AO22" s="67" t="s">
        <v>267</v>
      </c>
      <c r="AP22" s="67" t="s">
        <v>267</v>
      </c>
      <c r="AQ22" s="67" t="s">
        <v>267</v>
      </c>
      <c r="AR22" s="67" t="s">
        <v>267</v>
      </c>
      <c r="AS22" s="67" t="s">
        <v>267</v>
      </c>
      <c r="AT22" s="67" t="s">
        <v>267</v>
      </c>
      <c r="AU22" s="67" t="s">
        <v>267</v>
      </c>
      <c r="AV22" s="67" t="s">
        <v>267</v>
      </c>
      <c r="AW22" s="67" t="s">
        <v>267</v>
      </c>
      <c r="AX22" s="67">
        <v>8.8000000000000007</v>
      </c>
      <c r="AY22" s="67">
        <v>6.4</v>
      </c>
      <c r="AZ22" s="67">
        <v>10.7</v>
      </c>
      <c r="BA22" s="67" t="s">
        <v>267</v>
      </c>
      <c r="BB22" s="67" t="s">
        <v>267</v>
      </c>
      <c r="BC22" s="67" t="s">
        <v>267</v>
      </c>
      <c r="BD22" s="67" t="s">
        <v>267</v>
      </c>
      <c r="BE22" s="67" t="s">
        <v>267</v>
      </c>
      <c r="BF22" s="67" t="s">
        <v>267</v>
      </c>
      <c r="BG22" s="67" t="s">
        <v>267</v>
      </c>
      <c r="BH22" s="67" t="s">
        <v>267</v>
      </c>
      <c r="BI22" s="67" t="s">
        <v>267</v>
      </c>
      <c r="BJ22" s="67" t="s">
        <v>267</v>
      </c>
      <c r="BK22" s="67" t="s">
        <v>267</v>
      </c>
      <c r="BL22" s="67" t="s">
        <v>267</v>
      </c>
      <c r="BM22" s="67" t="s">
        <v>267</v>
      </c>
      <c r="BN22" s="77"/>
    </row>
    <row r="23" spans="1:66" x14ac:dyDescent="0.35">
      <c r="A23" s="115" t="s">
        <v>284</v>
      </c>
      <c r="B23" s="136">
        <v>51</v>
      </c>
      <c r="C23" s="121">
        <v>5.9</v>
      </c>
      <c r="D23" s="67">
        <v>19.399999999999999</v>
      </c>
      <c r="E23" s="67">
        <v>14.1</v>
      </c>
      <c r="F23" s="67" t="s">
        <v>267</v>
      </c>
      <c r="G23" s="67">
        <v>15.7</v>
      </c>
      <c r="H23" s="67" t="s">
        <v>267</v>
      </c>
      <c r="I23" s="67" t="s">
        <v>267</v>
      </c>
      <c r="J23" s="67" t="s">
        <v>267</v>
      </c>
      <c r="K23" s="67" t="s">
        <v>267</v>
      </c>
      <c r="L23" s="67" t="s">
        <v>267</v>
      </c>
      <c r="M23" s="67">
        <v>14.7</v>
      </c>
      <c r="N23" s="67" t="s">
        <v>267</v>
      </c>
      <c r="O23" s="67" t="s">
        <v>267</v>
      </c>
      <c r="P23" s="67">
        <v>6.1</v>
      </c>
      <c r="Q23" s="67" t="s">
        <v>267</v>
      </c>
      <c r="R23" s="67" t="s">
        <v>267</v>
      </c>
      <c r="S23" s="67" t="s">
        <v>267</v>
      </c>
      <c r="T23" s="67" t="s">
        <v>267</v>
      </c>
      <c r="U23" s="67" t="s">
        <v>267</v>
      </c>
      <c r="V23" s="67" t="s">
        <v>267</v>
      </c>
      <c r="W23" s="67" t="s">
        <v>267</v>
      </c>
      <c r="X23" s="67" t="s">
        <v>267</v>
      </c>
      <c r="Y23" s="67" t="s">
        <v>267</v>
      </c>
      <c r="Z23" s="67" t="s">
        <v>267</v>
      </c>
      <c r="AA23" s="67" t="s">
        <v>267</v>
      </c>
      <c r="AB23" s="67" t="s">
        <v>267</v>
      </c>
      <c r="AC23" s="67" t="s">
        <v>267</v>
      </c>
      <c r="AD23" s="67" t="s">
        <v>267</v>
      </c>
      <c r="AE23" s="67" t="s">
        <v>267</v>
      </c>
      <c r="AF23" s="67" t="s">
        <v>267</v>
      </c>
      <c r="AG23" s="67" t="s">
        <v>267</v>
      </c>
      <c r="AH23" s="67" t="s">
        <v>267</v>
      </c>
      <c r="AI23" s="67" t="s">
        <v>267</v>
      </c>
      <c r="AJ23" s="67" t="s">
        <v>267</v>
      </c>
      <c r="AK23" s="67" t="s">
        <v>267</v>
      </c>
      <c r="AL23" s="67" t="s">
        <v>267</v>
      </c>
      <c r="AM23" s="67" t="s">
        <v>267</v>
      </c>
      <c r="AN23" s="67" t="s">
        <v>267</v>
      </c>
      <c r="AO23" s="67" t="s">
        <v>267</v>
      </c>
      <c r="AP23" s="67" t="s">
        <v>267</v>
      </c>
      <c r="AQ23" s="67" t="s">
        <v>267</v>
      </c>
      <c r="AR23" s="67" t="s">
        <v>267</v>
      </c>
      <c r="AS23" s="67" t="s">
        <v>267</v>
      </c>
      <c r="AT23" s="67" t="s">
        <v>267</v>
      </c>
      <c r="AU23" s="67" t="s">
        <v>267</v>
      </c>
      <c r="AV23" s="67">
        <v>17.5</v>
      </c>
      <c r="AW23" s="67">
        <v>18.600000000000001</v>
      </c>
      <c r="AX23" s="67">
        <v>6.1</v>
      </c>
      <c r="AY23" s="67">
        <v>17.8</v>
      </c>
      <c r="AZ23" s="67">
        <v>0.4</v>
      </c>
      <c r="BA23" s="67">
        <v>10.7</v>
      </c>
      <c r="BB23" s="67">
        <v>16.100000000000001</v>
      </c>
      <c r="BC23" s="67">
        <v>16.3</v>
      </c>
      <c r="BD23" s="67">
        <v>16.7</v>
      </c>
      <c r="BE23" s="67" t="s">
        <v>267</v>
      </c>
      <c r="BF23" s="67" t="s">
        <v>267</v>
      </c>
      <c r="BG23" s="67" t="s">
        <v>267</v>
      </c>
      <c r="BH23" s="67" t="s">
        <v>267</v>
      </c>
      <c r="BI23" s="67" t="s">
        <v>267</v>
      </c>
      <c r="BJ23" s="67" t="s">
        <v>267</v>
      </c>
      <c r="BK23" s="67" t="s">
        <v>267</v>
      </c>
      <c r="BL23" s="67" t="s">
        <v>267</v>
      </c>
      <c r="BM23" s="67">
        <v>7.7</v>
      </c>
      <c r="BN23" s="77"/>
    </row>
    <row r="24" spans="1:66" x14ac:dyDescent="0.35">
      <c r="A24" s="115" t="s">
        <v>285</v>
      </c>
      <c r="B24" s="136">
        <v>40</v>
      </c>
      <c r="C24" s="121">
        <v>10.8</v>
      </c>
      <c r="D24" s="67" t="s">
        <v>267</v>
      </c>
      <c r="E24" s="67">
        <v>18</v>
      </c>
      <c r="F24" s="67" t="s">
        <v>267</v>
      </c>
      <c r="G24" s="67" t="s">
        <v>267</v>
      </c>
      <c r="H24" s="67" t="s">
        <v>267</v>
      </c>
      <c r="I24" s="67" t="s">
        <v>267</v>
      </c>
      <c r="J24" s="67" t="s">
        <v>267</v>
      </c>
      <c r="K24" s="67" t="s">
        <v>267</v>
      </c>
      <c r="L24" s="67" t="s">
        <v>267</v>
      </c>
      <c r="M24" s="67">
        <v>16.100000000000001</v>
      </c>
      <c r="N24" s="67" t="s">
        <v>267</v>
      </c>
      <c r="O24" s="67" t="s">
        <v>267</v>
      </c>
      <c r="P24" s="67">
        <v>11.8</v>
      </c>
      <c r="Q24" s="67" t="s">
        <v>267</v>
      </c>
      <c r="R24" s="67" t="s">
        <v>267</v>
      </c>
      <c r="S24" s="67" t="s">
        <v>267</v>
      </c>
      <c r="T24" s="67" t="s">
        <v>267</v>
      </c>
      <c r="U24" s="67" t="s">
        <v>267</v>
      </c>
      <c r="V24" s="67" t="s">
        <v>267</v>
      </c>
      <c r="W24" s="67" t="s">
        <v>267</v>
      </c>
      <c r="X24" s="67" t="s">
        <v>267</v>
      </c>
      <c r="Y24" s="67" t="s">
        <v>267</v>
      </c>
      <c r="Z24" s="67" t="s">
        <v>267</v>
      </c>
      <c r="AA24" s="67" t="s">
        <v>267</v>
      </c>
      <c r="AB24" s="67" t="s">
        <v>267</v>
      </c>
      <c r="AC24" s="67" t="s">
        <v>267</v>
      </c>
      <c r="AD24" s="67" t="s">
        <v>267</v>
      </c>
      <c r="AE24" s="67" t="s">
        <v>267</v>
      </c>
      <c r="AF24" s="67" t="s">
        <v>267</v>
      </c>
      <c r="AG24" s="67" t="s">
        <v>267</v>
      </c>
      <c r="AH24" s="67" t="s">
        <v>267</v>
      </c>
      <c r="AI24" s="67" t="s">
        <v>267</v>
      </c>
      <c r="AJ24" s="67" t="s">
        <v>267</v>
      </c>
      <c r="AK24" s="67" t="s">
        <v>267</v>
      </c>
      <c r="AL24" s="67" t="s">
        <v>267</v>
      </c>
      <c r="AM24" s="67" t="s">
        <v>267</v>
      </c>
      <c r="AN24" s="67" t="s">
        <v>267</v>
      </c>
      <c r="AO24" s="67" t="s">
        <v>267</v>
      </c>
      <c r="AP24" s="67" t="s">
        <v>267</v>
      </c>
      <c r="AQ24" s="67" t="s">
        <v>267</v>
      </c>
      <c r="AR24" s="67" t="s">
        <v>267</v>
      </c>
      <c r="AS24" s="67" t="s">
        <v>267</v>
      </c>
      <c r="AT24" s="67" t="s">
        <v>267</v>
      </c>
      <c r="AU24" s="67" t="s">
        <v>267</v>
      </c>
      <c r="AV24" s="67" t="s">
        <v>267</v>
      </c>
      <c r="AW24" s="67" t="s">
        <v>267</v>
      </c>
      <c r="AX24" s="67">
        <v>11</v>
      </c>
      <c r="AY24" s="67">
        <v>7.4</v>
      </c>
      <c r="AZ24" s="67">
        <v>1</v>
      </c>
      <c r="BA24" s="67">
        <v>7.4</v>
      </c>
      <c r="BB24" s="67">
        <v>11.7</v>
      </c>
      <c r="BC24" s="67">
        <v>12.6</v>
      </c>
      <c r="BD24" s="67">
        <v>12.9</v>
      </c>
      <c r="BE24" s="67" t="s">
        <v>267</v>
      </c>
      <c r="BF24" s="67" t="s">
        <v>267</v>
      </c>
      <c r="BG24" s="67" t="s">
        <v>267</v>
      </c>
      <c r="BH24" s="67" t="s">
        <v>267</v>
      </c>
      <c r="BI24" s="67" t="s">
        <v>267</v>
      </c>
      <c r="BJ24" s="67" t="s">
        <v>267</v>
      </c>
      <c r="BK24" s="67" t="s">
        <v>267</v>
      </c>
      <c r="BL24" s="67" t="s">
        <v>267</v>
      </c>
      <c r="BM24" s="67">
        <v>7.6</v>
      </c>
      <c r="BN24" s="77"/>
    </row>
    <row r="25" spans="1:66" x14ac:dyDescent="0.35">
      <c r="A25" s="115" t="s">
        <v>286</v>
      </c>
      <c r="B25" s="136">
        <v>40</v>
      </c>
      <c r="C25" s="121">
        <v>9.3000000000000007</v>
      </c>
      <c r="D25" s="67" t="s">
        <v>267</v>
      </c>
      <c r="E25" s="67">
        <v>18.7</v>
      </c>
      <c r="F25" s="67" t="s">
        <v>267</v>
      </c>
      <c r="G25" s="67">
        <v>19.899999999999999</v>
      </c>
      <c r="H25" s="67" t="s">
        <v>267</v>
      </c>
      <c r="I25" s="67" t="s">
        <v>267</v>
      </c>
      <c r="J25" s="67" t="s">
        <v>267</v>
      </c>
      <c r="K25" s="67" t="s">
        <v>267</v>
      </c>
      <c r="L25" s="67" t="s">
        <v>267</v>
      </c>
      <c r="M25" s="67">
        <v>14.3</v>
      </c>
      <c r="N25" s="67" t="s">
        <v>267</v>
      </c>
      <c r="O25" s="67" t="s">
        <v>267</v>
      </c>
      <c r="P25" s="67">
        <v>10.5</v>
      </c>
      <c r="Q25" s="67" t="s">
        <v>267</v>
      </c>
      <c r="R25" s="67" t="s">
        <v>267</v>
      </c>
      <c r="S25" s="67" t="s">
        <v>267</v>
      </c>
      <c r="T25" s="67" t="s">
        <v>267</v>
      </c>
      <c r="U25" s="67" t="s">
        <v>267</v>
      </c>
      <c r="V25" s="67" t="s">
        <v>267</v>
      </c>
      <c r="W25" s="67" t="s">
        <v>267</v>
      </c>
      <c r="X25" s="67" t="s">
        <v>267</v>
      </c>
      <c r="Y25" s="67" t="s">
        <v>267</v>
      </c>
      <c r="Z25" s="67" t="s">
        <v>267</v>
      </c>
      <c r="AA25" s="67" t="s">
        <v>267</v>
      </c>
      <c r="AB25" s="67" t="s">
        <v>267</v>
      </c>
      <c r="AC25" s="67" t="s">
        <v>267</v>
      </c>
      <c r="AD25" s="67" t="s">
        <v>267</v>
      </c>
      <c r="AE25" s="67" t="s">
        <v>267</v>
      </c>
      <c r="AF25" s="67" t="s">
        <v>267</v>
      </c>
      <c r="AG25" s="67" t="s">
        <v>267</v>
      </c>
      <c r="AH25" s="67" t="s">
        <v>267</v>
      </c>
      <c r="AI25" s="67" t="s">
        <v>267</v>
      </c>
      <c r="AJ25" s="67" t="s">
        <v>267</v>
      </c>
      <c r="AK25" s="67" t="s">
        <v>267</v>
      </c>
      <c r="AL25" s="67" t="s">
        <v>267</v>
      </c>
      <c r="AM25" s="67" t="s">
        <v>267</v>
      </c>
      <c r="AN25" s="67" t="s">
        <v>267</v>
      </c>
      <c r="AO25" s="67" t="s">
        <v>267</v>
      </c>
      <c r="AP25" s="67" t="s">
        <v>267</v>
      </c>
      <c r="AQ25" s="67" t="s">
        <v>267</v>
      </c>
      <c r="AR25" s="67" t="s">
        <v>267</v>
      </c>
      <c r="AS25" s="67" t="s">
        <v>267</v>
      </c>
      <c r="AT25" s="67" t="s">
        <v>267</v>
      </c>
      <c r="AU25" s="67" t="s">
        <v>267</v>
      </c>
      <c r="AV25" s="67" t="s">
        <v>267</v>
      </c>
      <c r="AW25" s="67" t="s">
        <v>267</v>
      </c>
      <c r="AX25" s="67">
        <v>11.2</v>
      </c>
      <c r="AY25" s="67">
        <v>7</v>
      </c>
      <c r="AZ25" s="67">
        <v>1.2</v>
      </c>
      <c r="BA25" s="67">
        <v>7.3</v>
      </c>
      <c r="BB25" s="67">
        <v>12.1</v>
      </c>
      <c r="BC25" s="67">
        <v>12.5</v>
      </c>
      <c r="BD25" s="67">
        <v>13.1</v>
      </c>
      <c r="BE25" s="67" t="s">
        <v>267</v>
      </c>
      <c r="BF25" s="67" t="s">
        <v>267</v>
      </c>
      <c r="BG25" s="67" t="s">
        <v>267</v>
      </c>
      <c r="BH25" s="67" t="s">
        <v>267</v>
      </c>
      <c r="BI25" s="67" t="s">
        <v>267</v>
      </c>
      <c r="BJ25" s="67" t="s">
        <v>267</v>
      </c>
      <c r="BK25" s="67" t="s">
        <v>267</v>
      </c>
      <c r="BL25" s="67" t="s">
        <v>267</v>
      </c>
      <c r="BM25" s="67">
        <v>5.8</v>
      </c>
      <c r="BN25" s="77"/>
    </row>
    <row r="26" spans="1:66" x14ac:dyDescent="0.35">
      <c r="A26" s="115" t="s">
        <v>287</v>
      </c>
      <c r="B26" s="136">
        <v>76.5</v>
      </c>
      <c r="C26" s="121">
        <v>9</v>
      </c>
      <c r="D26" s="67" t="s">
        <v>267</v>
      </c>
      <c r="E26" s="67" t="s">
        <v>267</v>
      </c>
      <c r="F26" s="67" t="s">
        <v>267</v>
      </c>
      <c r="G26" s="67">
        <v>19.100000000000001</v>
      </c>
      <c r="H26" s="67" t="s">
        <v>267</v>
      </c>
      <c r="I26" s="67" t="s">
        <v>267</v>
      </c>
      <c r="J26" s="67" t="s">
        <v>267</v>
      </c>
      <c r="K26" s="67" t="s">
        <v>267</v>
      </c>
      <c r="L26" s="67" t="s">
        <v>267</v>
      </c>
      <c r="M26" s="67">
        <v>11.6</v>
      </c>
      <c r="N26" s="67" t="s">
        <v>267</v>
      </c>
      <c r="O26" s="67" t="s">
        <v>267</v>
      </c>
      <c r="P26" s="67">
        <v>10.5</v>
      </c>
      <c r="Q26" s="67" t="s">
        <v>267</v>
      </c>
      <c r="R26" s="67" t="s">
        <v>267</v>
      </c>
      <c r="S26" s="67" t="s">
        <v>267</v>
      </c>
      <c r="T26" s="67" t="s">
        <v>267</v>
      </c>
      <c r="U26" s="67" t="s">
        <v>267</v>
      </c>
      <c r="V26" s="67" t="s">
        <v>267</v>
      </c>
      <c r="W26" s="67" t="s">
        <v>267</v>
      </c>
      <c r="X26" s="67" t="s">
        <v>267</v>
      </c>
      <c r="Y26" s="67" t="s">
        <v>267</v>
      </c>
      <c r="Z26" s="67" t="s">
        <v>267</v>
      </c>
      <c r="AA26" s="67" t="s">
        <v>267</v>
      </c>
      <c r="AB26" s="67" t="s">
        <v>267</v>
      </c>
      <c r="AC26" s="67" t="s">
        <v>267</v>
      </c>
      <c r="AD26" s="67" t="s">
        <v>267</v>
      </c>
      <c r="AE26" s="67" t="s">
        <v>267</v>
      </c>
      <c r="AF26" s="67" t="s">
        <v>267</v>
      </c>
      <c r="AG26" s="67" t="s">
        <v>267</v>
      </c>
      <c r="AH26" s="67" t="s">
        <v>267</v>
      </c>
      <c r="AI26" s="67" t="s">
        <v>267</v>
      </c>
      <c r="AJ26" s="67" t="s">
        <v>267</v>
      </c>
      <c r="AK26" s="67" t="s">
        <v>267</v>
      </c>
      <c r="AL26" s="67" t="s">
        <v>267</v>
      </c>
      <c r="AM26" s="67" t="s">
        <v>267</v>
      </c>
      <c r="AN26" s="67" t="s">
        <v>267</v>
      </c>
      <c r="AO26" s="67" t="s">
        <v>267</v>
      </c>
      <c r="AP26" s="67" t="s">
        <v>267</v>
      </c>
      <c r="AQ26" s="67" t="s">
        <v>267</v>
      </c>
      <c r="AR26" s="67" t="s">
        <v>267</v>
      </c>
      <c r="AS26" s="67" t="s">
        <v>267</v>
      </c>
      <c r="AT26" s="67" t="s">
        <v>267</v>
      </c>
      <c r="AU26" s="67" t="s">
        <v>267</v>
      </c>
      <c r="AV26" s="67">
        <v>19.899999999999999</v>
      </c>
      <c r="AW26" s="67">
        <v>19.899999999999999</v>
      </c>
      <c r="AX26" s="67">
        <v>12.7</v>
      </c>
      <c r="AY26" s="67">
        <v>8.1999999999999993</v>
      </c>
      <c r="AZ26" s="67">
        <v>3.5</v>
      </c>
      <c r="BA26" s="67">
        <v>4.0999999999999996</v>
      </c>
      <c r="BB26" s="67">
        <v>10.7</v>
      </c>
      <c r="BC26" s="67">
        <v>9.8000000000000007</v>
      </c>
      <c r="BD26" s="67">
        <v>9.9</v>
      </c>
      <c r="BE26" s="67" t="s">
        <v>267</v>
      </c>
      <c r="BF26" s="67" t="s">
        <v>267</v>
      </c>
      <c r="BG26" s="67" t="s">
        <v>267</v>
      </c>
      <c r="BH26" s="67" t="s">
        <v>267</v>
      </c>
      <c r="BI26" s="67" t="s">
        <v>267</v>
      </c>
      <c r="BJ26" s="67" t="s">
        <v>267</v>
      </c>
      <c r="BK26" s="67" t="s">
        <v>267</v>
      </c>
      <c r="BL26" s="67" t="s">
        <v>267</v>
      </c>
      <c r="BM26" s="67">
        <v>2.6</v>
      </c>
      <c r="BN26" s="77"/>
    </row>
    <row r="27" spans="1:66" ht="25" x14ac:dyDescent="0.35">
      <c r="A27" s="115" t="s">
        <v>288</v>
      </c>
      <c r="B27" s="136">
        <v>150</v>
      </c>
      <c r="C27" s="121">
        <v>7.9</v>
      </c>
      <c r="D27" s="67" t="s">
        <v>267</v>
      </c>
      <c r="E27" s="67" t="s">
        <v>267</v>
      </c>
      <c r="F27" s="67" t="s">
        <v>267</v>
      </c>
      <c r="G27" s="67">
        <v>16.5</v>
      </c>
      <c r="H27" s="67" t="s">
        <v>267</v>
      </c>
      <c r="I27" s="67" t="s">
        <v>267</v>
      </c>
      <c r="J27" s="67" t="s">
        <v>267</v>
      </c>
      <c r="K27" s="67" t="s">
        <v>267</v>
      </c>
      <c r="L27" s="67" t="s">
        <v>267</v>
      </c>
      <c r="M27" s="67">
        <v>6</v>
      </c>
      <c r="N27" s="67" t="s">
        <v>267</v>
      </c>
      <c r="O27" s="67" t="s">
        <v>267</v>
      </c>
      <c r="P27" s="67">
        <v>10.1</v>
      </c>
      <c r="Q27" s="67" t="s">
        <v>267</v>
      </c>
      <c r="R27" s="67" t="s">
        <v>267</v>
      </c>
      <c r="S27" s="67" t="s">
        <v>267</v>
      </c>
      <c r="T27" s="67" t="s">
        <v>267</v>
      </c>
      <c r="U27" s="67" t="s">
        <v>267</v>
      </c>
      <c r="V27" s="67" t="s">
        <v>267</v>
      </c>
      <c r="W27" s="67" t="s">
        <v>267</v>
      </c>
      <c r="X27" s="67" t="s">
        <v>267</v>
      </c>
      <c r="Y27" s="67" t="s">
        <v>267</v>
      </c>
      <c r="Z27" s="67" t="s">
        <v>267</v>
      </c>
      <c r="AA27" s="67" t="s">
        <v>267</v>
      </c>
      <c r="AB27" s="67" t="s">
        <v>267</v>
      </c>
      <c r="AC27" s="67" t="s">
        <v>267</v>
      </c>
      <c r="AD27" s="67" t="s">
        <v>267</v>
      </c>
      <c r="AE27" s="67" t="s">
        <v>267</v>
      </c>
      <c r="AF27" s="67" t="s">
        <v>267</v>
      </c>
      <c r="AG27" s="67" t="s">
        <v>267</v>
      </c>
      <c r="AH27" s="67" t="s">
        <v>267</v>
      </c>
      <c r="AI27" s="67" t="s">
        <v>267</v>
      </c>
      <c r="AJ27" s="67" t="s">
        <v>267</v>
      </c>
      <c r="AK27" s="67" t="s">
        <v>267</v>
      </c>
      <c r="AL27" s="67" t="s">
        <v>267</v>
      </c>
      <c r="AM27" s="67" t="s">
        <v>267</v>
      </c>
      <c r="AN27" s="67" t="s">
        <v>267</v>
      </c>
      <c r="AO27" s="67" t="s">
        <v>267</v>
      </c>
      <c r="AP27" s="67" t="s">
        <v>267</v>
      </c>
      <c r="AQ27" s="67" t="s">
        <v>267</v>
      </c>
      <c r="AR27" s="67" t="s">
        <v>267</v>
      </c>
      <c r="AS27" s="67" t="s">
        <v>267</v>
      </c>
      <c r="AT27" s="67" t="s">
        <v>267</v>
      </c>
      <c r="AU27" s="67" t="s">
        <v>267</v>
      </c>
      <c r="AV27" s="67">
        <v>16.100000000000001</v>
      </c>
      <c r="AW27" s="67">
        <v>14.4</v>
      </c>
      <c r="AX27" s="67">
        <v>14.4</v>
      </c>
      <c r="AY27" s="67">
        <v>10.3</v>
      </c>
      <c r="AZ27" s="67">
        <v>8</v>
      </c>
      <c r="BA27" s="67">
        <v>8</v>
      </c>
      <c r="BB27" s="67">
        <v>14.6</v>
      </c>
      <c r="BC27" s="67">
        <v>13.4</v>
      </c>
      <c r="BD27" s="67">
        <v>12.8</v>
      </c>
      <c r="BE27" s="67" t="s">
        <v>267</v>
      </c>
      <c r="BF27" s="67" t="s">
        <v>267</v>
      </c>
      <c r="BG27" s="67" t="s">
        <v>267</v>
      </c>
      <c r="BH27" s="67" t="s">
        <v>267</v>
      </c>
      <c r="BI27" s="67" t="s">
        <v>267</v>
      </c>
      <c r="BJ27" s="67" t="s">
        <v>267</v>
      </c>
      <c r="BK27" s="67" t="s">
        <v>267</v>
      </c>
      <c r="BL27" s="67" t="s">
        <v>267</v>
      </c>
      <c r="BM27" s="67">
        <v>1.3</v>
      </c>
      <c r="BN27" s="77"/>
    </row>
    <row r="28" spans="1:66" x14ac:dyDescent="0.35">
      <c r="A28" s="115" t="s">
        <v>289</v>
      </c>
      <c r="B28" s="136">
        <v>28.5</v>
      </c>
      <c r="C28" s="121">
        <v>11.4</v>
      </c>
      <c r="D28" s="67" t="s">
        <v>267</v>
      </c>
      <c r="E28" s="67" t="s">
        <v>267</v>
      </c>
      <c r="F28" s="67" t="s">
        <v>267</v>
      </c>
      <c r="G28" s="67">
        <v>19.7</v>
      </c>
      <c r="H28" s="67" t="s">
        <v>267</v>
      </c>
      <c r="I28" s="67" t="s">
        <v>267</v>
      </c>
      <c r="J28" s="67" t="s">
        <v>267</v>
      </c>
      <c r="K28" s="67" t="s">
        <v>267</v>
      </c>
      <c r="L28" s="67" t="s">
        <v>267</v>
      </c>
      <c r="M28" s="67">
        <v>5.4</v>
      </c>
      <c r="N28" s="67" t="s">
        <v>267</v>
      </c>
      <c r="O28" s="67" t="s">
        <v>267</v>
      </c>
      <c r="P28" s="67">
        <v>14</v>
      </c>
      <c r="Q28" s="67" t="s">
        <v>267</v>
      </c>
      <c r="R28" s="67" t="s">
        <v>267</v>
      </c>
      <c r="S28" s="67" t="s">
        <v>267</v>
      </c>
      <c r="T28" s="67" t="s">
        <v>267</v>
      </c>
      <c r="U28" s="67" t="s">
        <v>267</v>
      </c>
      <c r="V28" s="67" t="s">
        <v>267</v>
      </c>
      <c r="W28" s="67" t="s">
        <v>267</v>
      </c>
      <c r="X28" s="67" t="s">
        <v>267</v>
      </c>
      <c r="Y28" s="67" t="s">
        <v>267</v>
      </c>
      <c r="Z28" s="67" t="s">
        <v>267</v>
      </c>
      <c r="AA28" s="67" t="s">
        <v>267</v>
      </c>
      <c r="AB28" s="67" t="s">
        <v>267</v>
      </c>
      <c r="AC28" s="67" t="s">
        <v>267</v>
      </c>
      <c r="AD28" s="67" t="s">
        <v>267</v>
      </c>
      <c r="AE28" s="67" t="s">
        <v>267</v>
      </c>
      <c r="AF28" s="67" t="s">
        <v>267</v>
      </c>
      <c r="AG28" s="67" t="s">
        <v>267</v>
      </c>
      <c r="AH28" s="67" t="s">
        <v>267</v>
      </c>
      <c r="AI28" s="67" t="s">
        <v>267</v>
      </c>
      <c r="AJ28" s="67" t="s">
        <v>267</v>
      </c>
      <c r="AK28" s="67" t="s">
        <v>267</v>
      </c>
      <c r="AL28" s="67" t="s">
        <v>267</v>
      </c>
      <c r="AM28" s="67" t="s">
        <v>267</v>
      </c>
      <c r="AN28" s="67" t="s">
        <v>267</v>
      </c>
      <c r="AO28" s="67" t="s">
        <v>267</v>
      </c>
      <c r="AP28" s="67" t="s">
        <v>267</v>
      </c>
      <c r="AQ28" s="67" t="s">
        <v>267</v>
      </c>
      <c r="AR28" s="67" t="s">
        <v>267</v>
      </c>
      <c r="AS28" s="67" t="s">
        <v>267</v>
      </c>
      <c r="AT28" s="67" t="s">
        <v>267</v>
      </c>
      <c r="AU28" s="67" t="s">
        <v>267</v>
      </c>
      <c r="AV28" s="67" t="s">
        <v>267</v>
      </c>
      <c r="AW28" s="67">
        <v>17</v>
      </c>
      <c r="AX28" s="67">
        <v>17.7</v>
      </c>
      <c r="AY28" s="67">
        <v>13.4</v>
      </c>
      <c r="AZ28" s="67">
        <v>10</v>
      </c>
      <c r="BA28" s="67">
        <v>8.1</v>
      </c>
      <c r="BB28" s="67">
        <v>14.3</v>
      </c>
      <c r="BC28" s="67">
        <v>12.8</v>
      </c>
      <c r="BD28" s="67">
        <v>11.9</v>
      </c>
      <c r="BE28" s="67" t="s">
        <v>267</v>
      </c>
      <c r="BF28" s="67" t="s">
        <v>267</v>
      </c>
      <c r="BG28" s="67" t="s">
        <v>267</v>
      </c>
      <c r="BH28" s="67" t="s">
        <v>267</v>
      </c>
      <c r="BI28" s="67" t="s">
        <v>267</v>
      </c>
      <c r="BJ28" s="67" t="s">
        <v>267</v>
      </c>
      <c r="BK28" s="67" t="s">
        <v>267</v>
      </c>
      <c r="BL28" s="67" t="s">
        <v>267</v>
      </c>
      <c r="BM28" s="67">
        <v>0.5</v>
      </c>
      <c r="BN28" s="77"/>
    </row>
    <row r="29" spans="1:66" x14ac:dyDescent="0.35">
      <c r="A29" s="134" t="s">
        <v>290</v>
      </c>
      <c r="B29" s="137"/>
      <c r="C29" s="68"/>
      <c r="D29" s="68"/>
      <c r="E29" s="68"/>
      <c r="F29" s="68"/>
      <c r="G29" s="68"/>
      <c r="H29" s="68"/>
      <c r="I29" s="68"/>
      <c r="J29" s="68"/>
      <c r="K29" s="68"/>
      <c r="L29" s="68"/>
      <c r="M29" s="68"/>
      <c r="N29" s="79"/>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9"/>
      <c r="BM29" s="69"/>
      <c r="BN29" s="77"/>
    </row>
    <row r="30" spans="1:66" x14ac:dyDescent="0.35">
      <c r="A30" s="115" t="s">
        <v>291</v>
      </c>
      <c r="B30" s="136">
        <v>80</v>
      </c>
      <c r="C30" s="121" t="s">
        <v>267</v>
      </c>
      <c r="D30" s="67" t="s">
        <v>267</v>
      </c>
      <c r="E30" s="67" t="s">
        <v>267</v>
      </c>
      <c r="F30" s="67" t="s">
        <v>267</v>
      </c>
      <c r="G30" s="67" t="s">
        <v>267</v>
      </c>
      <c r="H30" s="67" t="s">
        <v>267</v>
      </c>
      <c r="I30" s="67" t="s">
        <v>267</v>
      </c>
      <c r="J30" s="67" t="s">
        <v>267</v>
      </c>
      <c r="K30" s="67" t="s">
        <v>267</v>
      </c>
      <c r="L30" s="67" t="s">
        <v>267</v>
      </c>
      <c r="M30" s="67" t="s">
        <v>267</v>
      </c>
      <c r="N30" s="67" t="s">
        <v>267</v>
      </c>
      <c r="O30" s="67" t="s">
        <v>267</v>
      </c>
      <c r="P30" s="67" t="s">
        <v>267</v>
      </c>
      <c r="Q30" s="67" t="s">
        <v>267</v>
      </c>
      <c r="R30" s="67" t="s">
        <v>267</v>
      </c>
      <c r="S30" s="67" t="s">
        <v>267</v>
      </c>
      <c r="T30" s="67" t="s">
        <v>267</v>
      </c>
      <c r="U30" s="67" t="s">
        <v>267</v>
      </c>
      <c r="V30" s="67" t="s">
        <v>267</v>
      </c>
      <c r="W30" s="67" t="s">
        <v>267</v>
      </c>
      <c r="X30" s="67" t="s">
        <v>267</v>
      </c>
      <c r="Y30" s="67" t="s">
        <v>267</v>
      </c>
      <c r="Z30" s="67" t="s">
        <v>267</v>
      </c>
      <c r="AA30" s="67" t="s">
        <v>267</v>
      </c>
      <c r="AB30" s="67" t="s">
        <v>267</v>
      </c>
      <c r="AC30" s="67" t="s">
        <v>267</v>
      </c>
      <c r="AD30" s="67" t="s">
        <v>267</v>
      </c>
      <c r="AE30" s="67" t="s">
        <v>267</v>
      </c>
      <c r="AF30" s="67" t="s">
        <v>267</v>
      </c>
      <c r="AG30" s="67" t="s">
        <v>267</v>
      </c>
      <c r="AH30" s="67" t="s">
        <v>267</v>
      </c>
      <c r="AI30" s="67" t="s">
        <v>267</v>
      </c>
      <c r="AJ30" s="67" t="s">
        <v>267</v>
      </c>
      <c r="AK30" s="67" t="s">
        <v>267</v>
      </c>
      <c r="AL30" s="67" t="s">
        <v>267</v>
      </c>
      <c r="AM30" s="67" t="s">
        <v>267</v>
      </c>
      <c r="AN30" s="67" t="s">
        <v>267</v>
      </c>
      <c r="AO30" s="67" t="s">
        <v>267</v>
      </c>
      <c r="AP30" s="67" t="s">
        <v>267</v>
      </c>
      <c r="AQ30" s="67" t="s">
        <v>267</v>
      </c>
      <c r="AR30" s="67" t="s">
        <v>267</v>
      </c>
      <c r="AS30" s="67" t="s">
        <v>267</v>
      </c>
      <c r="AT30" s="67" t="s">
        <v>267</v>
      </c>
      <c r="AU30" s="67" t="s">
        <v>267</v>
      </c>
      <c r="AV30" s="67" t="s">
        <v>267</v>
      </c>
      <c r="AW30" s="67" t="s">
        <v>267</v>
      </c>
      <c r="AX30" s="67" t="s">
        <v>267</v>
      </c>
      <c r="AY30" s="67" t="s">
        <v>267</v>
      </c>
      <c r="AZ30" s="67" t="s">
        <v>267</v>
      </c>
      <c r="BA30" s="67" t="s">
        <v>267</v>
      </c>
      <c r="BB30" s="67" t="s">
        <v>267</v>
      </c>
      <c r="BC30" s="67" t="s">
        <v>267</v>
      </c>
      <c r="BD30" s="67" t="s">
        <v>267</v>
      </c>
      <c r="BE30" s="67">
        <v>0</v>
      </c>
      <c r="BF30" s="67">
        <v>5.6</v>
      </c>
      <c r="BG30" s="67">
        <v>6.8</v>
      </c>
      <c r="BH30" s="67" t="s">
        <v>267</v>
      </c>
      <c r="BI30" s="67" t="s">
        <v>267</v>
      </c>
      <c r="BJ30" s="67" t="s">
        <v>267</v>
      </c>
      <c r="BK30" s="67" t="s">
        <v>267</v>
      </c>
      <c r="BL30" s="67" t="s">
        <v>267</v>
      </c>
      <c r="BM30" s="67" t="s">
        <v>267</v>
      </c>
      <c r="BN30" s="77"/>
    </row>
    <row r="31" spans="1:66" x14ac:dyDescent="0.35">
      <c r="A31" s="115" t="s">
        <v>292</v>
      </c>
      <c r="B31" s="136">
        <v>80</v>
      </c>
      <c r="C31" s="121" t="s">
        <v>267</v>
      </c>
      <c r="D31" s="67" t="s">
        <v>267</v>
      </c>
      <c r="E31" s="67" t="s">
        <v>267</v>
      </c>
      <c r="F31" s="67" t="s">
        <v>267</v>
      </c>
      <c r="G31" s="67" t="s">
        <v>267</v>
      </c>
      <c r="H31" s="67" t="s">
        <v>267</v>
      </c>
      <c r="I31" s="67" t="s">
        <v>267</v>
      </c>
      <c r="J31" s="67" t="s">
        <v>267</v>
      </c>
      <c r="K31" s="67" t="s">
        <v>267</v>
      </c>
      <c r="L31" s="67" t="s">
        <v>267</v>
      </c>
      <c r="M31" s="67" t="s">
        <v>267</v>
      </c>
      <c r="N31" s="67" t="s">
        <v>267</v>
      </c>
      <c r="O31" s="67" t="s">
        <v>267</v>
      </c>
      <c r="P31" s="67" t="s">
        <v>267</v>
      </c>
      <c r="Q31" s="67" t="s">
        <v>267</v>
      </c>
      <c r="R31" s="67" t="s">
        <v>267</v>
      </c>
      <c r="S31" s="67" t="s">
        <v>267</v>
      </c>
      <c r="T31" s="67" t="s">
        <v>267</v>
      </c>
      <c r="U31" s="67" t="s">
        <v>267</v>
      </c>
      <c r="V31" s="67" t="s">
        <v>267</v>
      </c>
      <c r="W31" s="67" t="s">
        <v>267</v>
      </c>
      <c r="X31" s="67" t="s">
        <v>267</v>
      </c>
      <c r="Y31" s="67" t="s">
        <v>267</v>
      </c>
      <c r="Z31" s="67" t="s">
        <v>267</v>
      </c>
      <c r="AA31" s="67" t="s">
        <v>267</v>
      </c>
      <c r="AB31" s="67" t="s">
        <v>267</v>
      </c>
      <c r="AC31" s="67" t="s">
        <v>267</v>
      </c>
      <c r="AD31" s="67" t="s">
        <v>267</v>
      </c>
      <c r="AE31" s="67" t="s">
        <v>267</v>
      </c>
      <c r="AF31" s="67" t="s">
        <v>267</v>
      </c>
      <c r="AG31" s="67" t="s">
        <v>267</v>
      </c>
      <c r="AH31" s="67" t="s">
        <v>267</v>
      </c>
      <c r="AI31" s="67" t="s">
        <v>267</v>
      </c>
      <c r="AJ31" s="67" t="s">
        <v>267</v>
      </c>
      <c r="AK31" s="67" t="s">
        <v>267</v>
      </c>
      <c r="AL31" s="67" t="s">
        <v>267</v>
      </c>
      <c r="AM31" s="67" t="s">
        <v>267</v>
      </c>
      <c r="AN31" s="67" t="s">
        <v>267</v>
      </c>
      <c r="AO31" s="67" t="s">
        <v>267</v>
      </c>
      <c r="AP31" s="67" t="s">
        <v>267</v>
      </c>
      <c r="AQ31" s="67" t="s">
        <v>267</v>
      </c>
      <c r="AR31" s="67" t="s">
        <v>267</v>
      </c>
      <c r="AS31" s="67" t="s">
        <v>267</v>
      </c>
      <c r="AT31" s="67" t="s">
        <v>267</v>
      </c>
      <c r="AU31" s="67" t="s">
        <v>267</v>
      </c>
      <c r="AV31" s="67" t="s">
        <v>267</v>
      </c>
      <c r="AW31" s="67" t="s">
        <v>267</v>
      </c>
      <c r="AX31" s="67" t="s">
        <v>267</v>
      </c>
      <c r="AY31" s="67" t="s">
        <v>267</v>
      </c>
      <c r="AZ31" s="67" t="s">
        <v>267</v>
      </c>
      <c r="BA31" s="67" t="s">
        <v>267</v>
      </c>
      <c r="BB31" s="67" t="s">
        <v>267</v>
      </c>
      <c r="BC31" s="67" t="s">
        <v>267</v>
      </c>
      <c r="BD31" s="67" t="s">
        <v>267</v>
      </c>
      <c r="BE31" s="67">
        <v>0</v>
      </c>
      <c r="BF31" s="67">
        <v>7.5</v>
      </c>
      <c r="BG31" s="67">
        <v>5.4</v>
      </c>
      <c r="BH31" s="67" t="s">
        <v>267</v>
      </c>
      <c r="BI31" s="67" t="s">
        <v>267</v>
      </c>
      <c r="BJ31" s="67" t="s">
        <v>267</v>
      </c>
      <c r="BK31" s="67" t="s">
        <v>267</v>
      </c>
      <c r="BL31" s="67" t="s">
        <v>267</v>
      </c>
      <c r="BM31" s="67" t="s">
        <v>267</v>
      </c>
      <c r="BN31" s="77"/>
    </row>
    <row r="32" spans="1:66" x14ac:dyDescent="0.35">
      <c r="A32" s="138" t="s">
        <v>293</v>
      </c>
      <c r="B32" s="139">
        <v>120</v>
      </c>
      <c r="C32" s="121" t="s">
        <v>267</v>
      </c>
      <c r="D32" s="67" t="s">
        <v>267</v>
      </c>
      <c r="E32" s="67" t="s">
        <v>267</v>
      </c>
      <c r="F32" s="67" t="s">
        <v>267</v>
      </c>
      <c r="G32" s="67" t="s">
        <v>267</v>
      </c>
      <c r="H32" s="67" t="s">
        <v>267</v>
      </c>
      <c r="I32" s="67" t="s">
        <v>267</v>
      </c>
      <c r="J32" s="67" t="s">
        <v>267</v>
      </c>
      <c r="K32" s="67" t="s">
        <v>267</v>
      </c>
      <c r="L32" s="67" t="s">
        <v>267</v>
      </c>
      <c r="M32" s="67" t="s">
        <v>267</v>
      </c>
      <c r="N32" s="67" t="s">
        <v>267</v>
      </c>
      <c r="O32" s="67" t="s">
        <v>267</v>
      </c>
      <c r="P32" s="67" t="s">
        <v>267</v>
      </c>
      <c r="Q32" s="67" t="s">
        <v>267</v>
      </c>
      <c r="R32" s="67" t="s">
        <v>267</v>
      </c>
      <c r="S32" s="67" t="s">
        <v>267</v>
      </c>
      <c r="T32" s="67" t="s">
        <v>267</v>
      </c>
      <c r="U32" s="67" t="s">
        <v>267</v>
      </c>
      <c r="V32" s="67" t="s">
        <v>267</v>
      </c>
      <c r="W32" s="67" t="s">
        <v>267</v>
      </c>
      <c r="X32" s="67" t="s">
        <v>267</v>
      </c>
      <c r="Y32" s="67" t="s">
        <v>267</v>
      </c>
      <c r="Z32" s="67" t="s">
        <v>267</v>
      </c>
      <c r="AA32" s="67" t="s">
        <v>267</v>
      </c>
      <c r="AB32" s="67" t="s">
        <v>267</v>
      </c>
      <c r="AC32" s="67" t="s">
        <v>267</v>
      </c>
      <c r="AD32" s="67" t="s">
        <v>267</v>
      </c>
      <c r="AE32" s="67" t="s">
        <v>267</v>
      </c>
      <c r="AF32" s="67" t="s">
        <v>267</v>
      </c>
      <c r="AG32" s="67" t="s">
        <v>267</v>
      </c>
      <c r="AH32" s="67" t="s">
        <v>267</v>
      </c>
      <c r="AI32" s="67" t="s">
        <v>267</v>
      </c>
      <c r="AJ32" s="67" t="s">
        <v>267</v>
      </c>
      <c r="AK32" s="67" t="s">
        <v>267</v>
      </c>
      <c r="AL32" s="67" t="s">
        <v>267</v>
      </c>
      <c r="AM32" s="67" t="s">
        <v>267</v>
      </c>
      <c r="AN32" s="67" t="s">
        <v>267</v>
      </c>
      <c r="AO32" s="67" t="s">
        <v>267</v>
      </c>
      <c r="AP32" s="67" t="s">
        <v>267</v>
      </c>
      <c r="AQ32" s="67" t="s">
        <v>267</v>
      </c>
      <c r="AR32" s="67" t="s">
        <v>267</v>
      </c>
      <c r="AS32" s="67" t="s">
        <v>267</v>
      </c>
      <c r="AT32" s="67" t="s">
        <v>267</v>
      </c>
      <c r="AU32" s="67" t="s">
        <v>267</v>
      </c>
      <c r="AV32" s="67" t="s">
        <v>267</v>
      </c>
      <c r="AW32" s="67" t="s">
        <v>267</v>
      </c>
      <c r="AX32" s="67" t="s">
        <v>267</v>
      </c>
      <c r="AY32" s="67" t="s">
        <v>267</v>
      </c>
      <c r="AZ32" s="67" t="s">
        <v>267</v>
      </c>
      <c r="BA32" s="67" t="s">
        <v>267</v>
      </c>
      <c r="BB32" s="67" t="s">
        <v>267</v>
      </c>
      <c r="BC32" s="67" t="s">
        <v>267</v>
      </c>
      <c r="BD32" s="67" t="s">
        <v>267</v>
      </c>
      <c r="BE32" s="67">
        <v>0</v>
      </c>
      <c r="BF32" s="67">
        <v>14.9</v>
      </c>
      <c r="BG32" s="67">
        <v>0.4</v>
      </c>
      <c r="BH32" s="67" t="s">
        <v>267</v>
      </c>
      <c r="BI32" s="67" t="s">
        <v>267</v>
      </c>
      <c r="BJ32" s="67" t="s">
        <v>267</v>
      </c>
      <c r="BK32" s="67" t="s">
        <v>267</v>
      </c>
      <c r="BL32" s="67" t="s">
        <v>267</v>
      </c>
      <c r="BM32" s="67" t="s">
        <v>267</v>
      </c>
      <c r="BN32" s="77"/>
    </row>
    <row r="33" spans="1:66" x14ac:dyDescent="0.35">
      <c r="A33" s="77"/>
      <c r="B33" s="7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7"/>
      <c r="BM33" s="77"/>
      <c r="BN33" s="77"/>
    </row>
    <row r="34" spans="1:66" ht="26" x14ac:dyDescent="0.55000000000000004">
      <c r="A34" s="92" t="s">
        <v>294</v>
      </c>
      <c r="B34" s="7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7"/>
      <c r="BM34" s="77"/>
      <c r="BN34" s="77"/>
    </row>
    <row r="35" spans="1:66" x14ac:dyDescent="0.35">
      <c r="A35" s="77"/>
      <c r="B35" s="7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7"/>
      <c r="BM35" s="77"/>
      <c r="BN35" s="77"/>
    </row>
    <row r="36" spans="1:66" ht="32.25" customHeight="1" x14ac:dyDescent="0.35">
      <c r="A36" s="302" t="s">
        <v>295</v>
      </c>
      <c r="B36" s="303"/>
      <c r="C36" s="303"/>
      <c r="D36" s="303"/>
      <c r="E36" s="303"/>
    </row>
    <row r="37" spans="1:66" ht="28" x14ac:dyDescent="0.35">
      <c r="A37" s="157" t="s">
        <v>296</v>
      </c>
      <c r="B37" s="158" t="s">
        <v>297</v>
      </c>
      <c r="C37" s="159" t="s">
        <v>298</v>
      </c>
      <c r="D37" s="160" t="s">
        <v>299</v>
      </c>
      <c r="E37" s="160" t="s">
        <v>300</v>
      </c>
    </row>
    <row r="38" spans="1:66" ht="25" x14ac:dyDescent="0.35">
      <c r="A38" s="122" t="s">
        <v>301</v>
      </c>
      <c r="B38" s="123" t="s">
        <v>302</v>
      </c>
      <c r="C38" s="95" t="s">
        <v>303</v>
      </c>
      <c r="D38" s="72" t="s">
        <v>304</v>
      </c>
      <c r="E38" s="72" t="s">
        <v>304</v>
      </c>
    </row>
    <row r="39" spans="1:66" ht="25" x14ac:dyDescent="0.35">
      <c r="A39" s="124"/>
      <c r="B39" s="125"/>
      <c r="C39" s="95" t="s">
        <v>305</v>
      </c>
      <c r="D39" s="70" t="s">
        <v>306</v>
      </c>
      <c r="E39" s="70" t="s">
        <v>307</v>
      </c>
    </row>
    <row r="40" spans="1:66" ht="37.5" x14ac:dyDescent="0.35">
      <c r="A40" s="124"/>
      <c r="B40" s="125"/>
      <c r="C40" s="95" t="s">
        <v>308</v>
      </c>
      <c r="D40" s="70" t="s">
        <v>304</v>
      </c>
      <c r="E40" s="70" t="s">
        <v>304</v>
      </c>
    </row>
    <row r="41" spans="1:66" ht="25" x14ac:dyDescent="0.35">
      <c r="A41" s="126"/>
      <c r="B41" s="127"/>
      <c r="C41" s="95" t="s">
        <v>309</v>
      </c>
      <c r="D41" s="70" t="s">
        <v>310</v>
      </c>
      <c r="E41" s="70" t="s">
        <v>311</v>
      </c>
    </row>
    <row r="42" spans="1:66" x14ac:dyDescent="0.35">
      <c r="A42" s="126"/>
      <c r="B42" s="127"/>
      <c r="C42" s="95" t="s">
        <v>312</v>
      </c>
      <c r="D42" s="70" t="s">
        <v>313</v>
      </c>
      <c r="E42" s="70" t="s">
        <v>304</v>
      </c>
    </row>
    <row r="43" spans="1:66" ht="25" x14ac:dyDescent="0.35">
      <c r="A43" s="126"/>
      <c r="B43" s="127"/>
      <c r="C43" s="95" t="s">
        <v>314</v>
      </c>
      <c r="D43" s="70" t="s">
        <v>310</v>
      </c>
      <c r="E43" s="70" t="s">
        <v>315</v>
      </c>
    </row>
    <row r="44" spans="1:66" x14ac:dyDescent="0.35">
      <c r="A44" s="128"/>
      <c r="B44" s="127"/>
      <c r="C44" s="95" t="s">
        <v>316</v>
      </c>
      <c r="D44" s="70" t="s">
        <v>310</v>
      </c>
      <c r="E44" s="70" t="s">
        <v>311</v>
      </c>
    </row>
    <row r="45" spans="1:66" ht="25" x14ac:dyDescent="0.35">
      <c r="A45" s="128"/>
      <c r="B45" s="127"/>
      <c r="C45" s="95" t="s">
        <v>317</v>
      </c>
      <c r="D45" s="70" t="s">
        <v>313</v>
      </c>
      <c r="E45" s="70" t="s">
        <v>304</v>
      </c>
    </row>
    <row r="46" spans="1:66" ht="25" x14ac:dyDescent="0.35">
      <c r="A46" s="122" t="s">
        <v>318</v>
      </c>
      <c r="B46" s="123" t="s">
        <v>319</v>
      </c>
      <c r="C46" s="95" t="s">
        <v>303</v>
      </c>
      <c r="D46" s="70" t="s">
        <v>304</v>
      </c>
      <c r="E46" s="70" t="s">
        <v>304</v>
      </c>
    </row>
    <row r="47" spans="1:66" ht="25" x14ac:dyDescent="0.35">
      <c r="A47" s="129"/>
      <c r="B47" s="125"/>
      <c r="C47" s="95" t="s">
        <v>305</v>
      </c>
      <c r="D47" s="70" t="s">
        <v>320</v>
      </c>
      <c r="E47" s="70" t="s">
        <v>321</v>
      </c>
    </row>
    <row r="48" spans="1:66" ht="37.5" x14ac:dyDescent="0.35">
      <c r="A48" s="129"/>
      <c r="B48" s="125"/>
      <c r="C48" s="95" t="s">
        <v>308</v>
      </c>
      <c r="D48" s="70" t="s">
        <v>322</v>
      </c>
      <c r="E48" s="70" t="s">
        <v>304</v>
      </c>
    </row>
    <row r="49" spans="1:37" ht="25" x14ac:dyDescent="0.35">
      <c r="A49" s="129"/>
      <c r="B49" s="125"/>
      <c r="C49" s="95" t="s">
        <v>323</v>
      </c>
      <c r="D49" s="70" t="s">
        <v>324</v>
      </c>
      <c r="E49" s="70" t="s">
        <v>325</v>
      </c>
    </row>
    <row r="50" spans="1:37" ht="25" x14ac:dyDescent="0.35">
      <c r="A50" s="129"/>
      <c r="B50" s="125"/>
      <c r="C50" s="95" t="s">
        <v>326</v>
      </c>
      <c r="D50" s="71" t="s">
        <v>327</v>
      </c>
      <c r="E50" s="70" t="s">
        <v>328</v>
      </c>
    </row>
    <row r="51" spans="1:37" ht="25" x14ac:dyDescent="0.35">
      <c r="A51" s="129"/>
      <c r="B51" s="125"/>
      <c r="C51" s="95" t="s">
        <v>329</v>
      </c>
      <c r="D51" s="71" t="s">
        <v>304</v>
      </c>
      <c r="E51" s="70" t="s">
        <v>304</v>
      </c>
    </row>
    <row r="52" spans="1:37" x14ac:dyDescent="0.35">
      <c r="A52" s="129"/>
      <c r="B52" s="125"/>
      <c r="C52" s="95" t="s">
        <v>330</v>
      </c>
      <c r="D52" s="71" t="s">
        <v>310</v>
      </c>
      <c r="E52" s="70" t="s">
        <v>331</v>
      </c>
    </row>
    <row r="53" spans="1:37" ht="37.5" x14ac:dyDescent="0.35">
      <c r="A53" s="122" t="s">
        <v>332</v>
      </c>
      <c r="B53" s="123" t="s">
        <v>333</v>
      </c>
      <c r="C53" s="95" t="s">
        <v>334</v>
      </c>
      <c r="D53" s="71" t="s">
        <v>310</v>
      </c>
      <c r="E53" s="70" t="s">
        <v>335</v>
      </c>
    </row>
    <row r="54" spans="1:37" x14ac:dyDescent="0.35">
      <c r="A54" s="130"/>
      <c r="B54" s="131"/>
      <c r="C54" s="95" t="s">
        <v>336</v>
      </c>
      <c r="D54" s="71" t="s">
        <v>310</v>
      </c>
      <c r="E54" s="70" t="s">
        <v>337</v>
      </c>
    </row>
    <row r="56" spans="1:37" ht="26" x14ac:dyDescent="0.55000000000000004">
      <c r="A56" s="92" t="s">
        <v>338</v>
      </c>
      <c r="B56" s="88"/>
      <c r="C56" s="88"/>
    </row>
    <row r="57" spans="1:37" x14ac:dyDescent="0.35">
      <c r="A57" s="32" t="s">
        <v>339</v>
      </c>
      <c r="B57" s="89"/>
      <c r="C57" s="88"/>
    </row>
    <row r="58" spans="1:37" x14ac:dyDescent="0.35">
      <c r="A58" s="97" t="s">
        <v>340</v>
      </c>
      <c r="B58" s="90"/>
      <c r="C58" s="90"/>
    </row>
    <row r="59" spans="1:37" x14ac:dyDescent="0.35">
      <c r="A59" s="97" t="s">
        <v>341</v>
      </c>
      <c r="B59" s="90"/>
      <c r="C59" s="90"/>
    </row>
    <row r="60" spans="1:37" x14ac:dyDescent="0.35">
      <c r="A60" s="97" t="s">
        <v>342</v>
      </c>
      <c r="B60" s="90"/>
      <c r="C60" s="90"/>
    </row>
    <row r="61" spans="1:37" x14ac:dyDescent="0.35">
      <c r="A61" s="97" t="s">
        <v>343</v>
      </c>
      <c r="B61" s="90"/>
      <c r="C61" s="88"/>
    </row>
    <row r="63" spans="1:37" ht="25.5" customHeight="1" x14ac:dyDescent="0.35">
      <c r="A63" s="294" t="s">
        <v>344</v>
      </c>
      <c r="B63" s="294"/>
      <c r="C63" s="294"/>
      <c r="D63" s="294"/>
      <c r="E63" s="98"/>
      <c r="F63" s="98"/>
      <c r="G63" s="98"/>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row>
    <row r="64" spans="1:37" ht="28" x14ac:dyDescent="0.35">
      <c r="A64" s="307"/>
      <c r="B64" s="308"/>
      <c r="C64" s="308"/>
      <c r="D64" s="309"/>
      <c r="E64" s="161" t="s">
        <v>196</v>
      </c>
      <c r="F64" s="162"/>
      <c r="G64" s="163" t="s">
        <v>197</v>
      </c>
      <c r="H64" s="301" t="s">
        <v>345</v>
      </c>
      <c r="I64" s="301"/>
      <c r="J64" s="301"/>
      <c r="K64" s="301"/>
      <c r="L64" s="301"/>
      <c r="M64" s="301"/>
      <c r="N64" s="301"/>
      <c r="O64" s="301"/>
      <c r="P64" s="301"/>
      <c r="Q64" s="301"/>
      <c r="R64" s="301"/>
      <c r="S64" s="301"/>
      <c r="T64" s="301"/>
      <c r="U64" s="301"/>
      <c r="V64" s="301"/>
      <c r="W64" s="301"/>
      <c r="X64" s="301"/>
      <c r="Y64" s="301"/>
      <c r="Z64" s="301"/>
      <c r="AA64" s="301"/>
      <c r="AB64" s="301"/>
      <c r="AC64" s="301"/>
      <c r="AD64" s="301"/>
      <c r="AE64" s="296"/>
      <c r="AF64" s="295" t="s">
        <v>346</v>
      </c>
      <c r="AG64" s="296"/>
      <c r="AH64" s="297" t="s">
        <v>201</v>
      </c>
      <c r="AI64" s="298"/>
      <c r="AJ64" s="298"/>
      <c r="AK64" s="164"/>
    </row>
    <row r="65" spans="1:37" ht="249" x14ac:dyDescent="0.35">
      <c r="A65" s="107" t="s">
        <v>347</v>
      </c>
      <c r="B65" s="99" t="s">
        <v>348</v>
      </c>
      <c r="C65" s="99" t="s">
        <v>349</v>
      </c>
      <c r="D65" s="108" t="s">
        <v>350</v>
      </c>
      <c r="E65" s="120" t="s">
        <v>205</v>
      </c>
      <c r="F65" s="94" t="s">
        <v>351</v>
      </c>
      <c r="G65" s="94" t="s">
        <v>218</v>
      </c>
      <c r="H65" s="94" t="s">
        <v>352</v>
      </c>
      <c r="I65" s="94" t="s">
        <v>353</v>
      </c>
      <c r="J65" s="94" t="s">
        <v>354</v>
      </c>
      <c r="K65" s="94" t="s">
        <v>355</v>
      </c>
      <c r="L65" s="94" t="s">
        <v>356</v>
      </c>
      <c r="M65" s="94" t="s">
        <v>357</v>
      </c>
      <c r="N65" s="94" t="s">
        <v>358</v>
      </c>
      <c r="O65" s="94" t="s">
        <v>221</v>
      </c>
      <c r="P65" s="94" t="s">
        <v>222</v>
      </c>
      <c r="Q65" s="94" t="s">
        <v>359</v>
      </c>
      <c r="R65" s="94" t="s">
        <v>241</v>
      </c>
      <c r="S65" s="94" t="s">
        <v>242</v>
      </c>
      <c r="T65" s="94" t="s">
        <v>360</v>
      </c>
      <c r="U65" s="94" t="s">
        <v>233</v>
      </c>
      <c r="V65" s="94" t="s">
        <v>235</v>
      </c>
      <c r="W65" s="94" t="s">
        <v>361</v>
      </c>
      <c r="X65" s="94" t="s">
        <v>237</v>
      </c>
      <c r="Y65" s="94" t="s">
        <v>362</v>
      </c>
      <c r="Z65" s="94" t="s">
        <v>245</v>
      </c>
      <c r="AA65" s="94" t="s">
        <v>246</v>
      </c>
      <c r="AB65" s="94" t="s">
        <v>252</v>
      </c>
      <c r="AC65" s="94" t="s">
        <v>258</v>
      </c>
      <c r="AD65" s="94" t="s">
        <v>363</v>
      </c>
      <c r="AE65" s="94" t="s">
        <v>364</v>
      </c>
      <c r="AF65" s="93" t="s">
        <v>260</v>
      </c>
      <c r="AG65" s="93" t="s">
        <v>365</v>
      </c>
      <c r="AH65" s="93" t="s">
        <v>366</v>
      </c>
      <c r="AI65" s="93" t="s">
        <v>367</v>
      </c>
      <c r="AJ65" s="93" t="s">
        <v>368</v>
      </c>
      <c r="AK65" s="82"/>
    </row>
    <row r="66" spans="1:37" x14ac:dyDescent="0.35">
      <c r="A66" s="109" t="s">
        <v>369</v>
      </c>
      <c r="B66" s="73"/>
      <c r="C66" s="73"/>
      <c r="D66" s="110"/>
      <c r="E66" s="8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81"/>
    </row>
    <row r="67" spans="1:37" ht="25" x14ac:dyDescent="0.35">
      <c r="A67" s="111" t="s">
        <v>370</v>
      </c>
      <c r="B67" s="66" t="s">
        <v>371</v>
      </c>
      <c r="C67" s="74" t="s">
        <v>372</v>
      </c>
      <c r="D67" s="112">
        <f>4.6+5.2</f>
        <v>9.8000000000000007</v>
      </c>
      <c r="E67" s="121" t="s">
        <v>267</v>
      </c>
      <c r="F67" s="67" t="s">
        <v>267</v>
      </c>
      <c r="G67" s="67" t="s">
        <v>267</v>
      </c>
      <c r="H67" s="67">
        <v>0.2</v>
      </c>
      <c r="I67" s="67">
        <v>0.7</v>
      </c>
      <c r="J67" s="67" t="s">
        <v>267</v>
      </c>
      <c r="K67" s="67" t="s">
        <v>267</v>
      </c>
      <c r="L67" s="67" t="s">
        <v>267</v>
      </c>
      <c r="M67" s="67" t="s">
        <v>267</v>
      </c>
      <c r="N67" s="67" t="s">
        <v>267</v>
      </c>
      <c r="O67" s="67" t="s">
        <v>267</v>
      </c>
      <c r="P67" s="67" t="s">
        <v>267</v>
      </c>
      <c r="Q67" s="67" t="s">
        <v>267</v>
      </c>
      <c r="R67" s="67" t="s">
        <v>267</v>
      </c>
      <c r="S67" s="67" t="s">
        <v>267</v>
      </c>
      <c r="T67" s="67" t="s">
        <v>267</v>
      </c>
      <c r="U67" s="67" t="s">
        <v>267</v>
      </c>
      <c r="V67" s="67" t="s">
        <v>267</v>
      </c>
      <c r="W67" s="67" t="s">
        <v>267</v>
      </c>
      <c r="X67" s="67" t="s">
        <v>267</v>
      </c>
      <c r="Y67" s="67" t="s">
        <v>267</v>
      </c>
      <c r="Z67" s="67" t="s">
        <v>267</v>
      </c>
      <c r="AA67" s="67" t="s">
        <v>267</v>
      </c>
      <c r="AB67" s="67" t="s">
        <v>267</v>
      </c>
      <c r="AC67" s="67" t="s">
        <v>267</v>
      </c>
      <c r="AD67" s="67" t="s">
        <v>267</v>
      </c>
      <c r="AE67" s="67" t="s">
        <v>267</v>
      </c>
      <c r="AF67" s="67" t="s">
        <v>267</v>
      </c>
      <c r="AG67" s="67">
        <v>0.4</v>
      </c>
      <c r="AH67" s="67">
        <v>0.4</v>
      </c>
      <c r="AI67" s="67" t="s">
        <v>267</v>
      </c>
      <c r="AJ67" s="67" t="s">
        <v>267</v>
      </c>
      <c r="AK67" s="81"/>
    </row>
    <row r="68" spans="1:37" ht="25" x14ac:dyDescent="0.35">
      <c r="A68" s="111" t="s">
        <v>373</v>
      </c>
      <c r="B68" s="66" t="s">
        <v>371</v>
      </c>
      <c r="C68" s="74"/>
      <c r="D68" s="112" t="s">
        <v>267</v>
      </c>
      <c r="E68" s="121" t="s">
        <v>267</v>
      </c>
      <c r="F68" s="67" t="s">
        <v>267</v>
      </c>
      <c r="G68" s="67" t="s">
        <v>267</v>
      </c>
      <c r="H68" s="67">
        <v>0.7</v>
      </c>
      <c r="I68" s="67" t="s">
        <v>267</v>
      </c>
      <c r="J68" s="67" t="s">
        <v>267</v>
      </c>
      <c r="K68" s="67" t="s">
        <v>267</v>
      </c>
      <c r="L68" s="67" t="s">
        <v>267</v>
      </c>
      <c r="M68" s="67" t="s">
        <v>267</v>
      </c>
      <c r="N68" s="67" t="s">
        <v>267</v>
      </c>
      <c r="O68" s="67" t="s">
        <v>267</v>
      </c>
      <c r="P68" s="67" t="s">
        <v>267</v>
      </c>
      <c r="Q68" s="67" t="s">
        <v>267</v>
      </c>
      <c r="R68" s="67" t="s">
        <v>267</v>
      </c>
      <c r="S68" s="67" t="s">
        <v>267</v>
      </c>
      <c r="T68" s="67" t="s">
        <v>267</v>
      </c>
      <c r="U68" s="67" t="s">
        <v>267</v>
      </c>
      <c r="V68" s="67" t="s">
        <v>267</v>
      </c>
      <c r="W68" s="67" t="s">
        <v>267</v>
      </c>
      <c r="X68" s="67" t="s">
        <v>267</v>
      </c>
      <c r="Y68" s="67" t="s">
        <v>267</v>
      </c>
      <c r="Z68" s="67" t="s">
        <v>267</v>
      </c>
      <c r="AA68" s="67" t="s">
        <v>267</v>
      </c>
      <c r="AB68" s="67" t="s">
        <v>267</v>
      </c>
      <c r="AC68" s="67" t="s">
        <v>267</v>
      </c>
      <c r="AD68" s="67" t="s">
        <v>267</v>
      </c>
      <c r="AE68" s="67" t="s">
        <v>267</v>
      </c>
      <c r="AF68" s="67" t="s">
        <v>267</v>
      </c>
      <c r="AG68" s="67" t="s">
        <v>267</v>
      </c>
      <c r="AH68" s="67" t="s">
        <v>267</v>
      </c>
      <c r="AI68" s="67" t="s">
        <v>267</v>
      </c>
      <c r="AJ68" s="67" t="s">
        <v>267</v>
      </c>
      <c r="AK68" s="81"/>
    </row>
    <row r="69" spans="1:37" ht="25" x14ac:dyDescent="0.35">
      <c r="A69" s="111" t="s">
        <v>374</v>
      </c>
      <c r="B69" s="66" t="s">
        <v>375</v>
      </c>
      <c r="C69" s="74" t="s">
        <v>372</v>
      </c>
      <c r="D69" s="112">
        <v>18.600000000000001</v>
      </c>
      <c r="E69" s="121" t="s">
        <v>267</v>
      </c>
      <c r="F69" s="67" t="s">
        <v>267</v>
      </c>
      <c r="G69" s="67" t="s">
        <v>267</v>
      </c>
      <c r="H69" s="67">
        <v>0.1</v>
      </c>
      <c r="I69" s="67">
        <v>2.7</v>
      </c>
      <c r="J69" s="67" t="s">
        <v>267</v>
      </c>
      <c r="K69" s="67" t="s">
        <v>267</v>
      </c>
      <c r="L69" s="67" t="s">
        <v>267</v>
      </c>
      <c r="M69" s="67" t="s">
        <v>267</v>
      </c>
      <c r="N69" s="67" t="s">
        <v>267</v>
      </c>
      <c r="O69" s="67" t="s">
        <v>267</v>
      </c>
      <c r="P69" s="67" t="s">
        <v>267</v>
      </c>
      <c r="Q69" s="67" t="s">
        <v>267</v>
      </c>
      <c r="R69" s="67" t="s">
        <v>267</v>
      </c>
      <c r="S69" s="67" t="s">
        <v>267</v>
      </c>
      <c r="T69" s="67" t="s">
        <v>267</v>
      </c>
      <c r="U69" s="67" t="s">
        <v>267</v>
      </c>
      <c r="V69" s="67" t="s">
        <v>267</v>
      </c>
      <c r="W69" s="67" t="s">
        <v>267</v>
      </c>
      <c r="X69" s="67" t="s">
        <v>267</v>
      </c>
      <c r="Y69" s="67" t="s">
        <v>267</v>
      </c>
      <c r="Z69" s="67" t="s">
        <v>267</v>
      </c>
      <c r="AA69" s="67" t="s">
        <v>267</v>
      </c>
      <c r="AB69" s="67" t="s">
        <v>267</v>
      </c>
      <c r="AC69" s="67" t="s">
        <v>267</v>
      </c>
      <c r="AD69" s="67" t="s">
        <v>267</v>
      </c>
      <c r="AE69" s="67" t="s">
        <v>267</v>
      </c>
      <c r="AF69" s="67" t="s">
        <v>267</v>
      </c>
      <c r="AG69" s="67" t="s">
        <v>267</v>
      </c>
      <c r="AH69" s="67">
        <v>2.9</v>
      </c>
      <c r="AI69" s="67" t="s">
        <v>267</v>
      </c>
      <c r="AJ69" s="67" t="s">
        <v>267</v>
      </c>
      <c r="AK69" s="81"/>
    </row>
    <row r="70" spans="1:37" ht="25" x14ac:dyDescent="0.35">
      <c r="A70" s="111" t="s">
        <v>376</v>
      </c>
      <c r="B70" s="66" t="s">
        <v>375</v>
      </c>
      <c r="C70" s="74"/>
      <c r="D70" s="112" t="s">
        <v>267</v>
      </c>
      <c r="E70" s="121" t="s">
        <v>267</v>
      </c>
      <c r="F70" s="67" t="s">
        <v>267</v>
      </c>
      <c r="G70" s="67" t="s">
        <v>267</v>
      </c>
      <c r="H70" s="67" t="s">
        <v>267</v>
      </c>
      <c r="I70" s="67" t="s">
        <v>267</v>
      </c>
      <c r="J70" s="67" t="s">
        <v>267</v>
      </c>
      <c r="K70" s="67" t="s">
        <v>267</v>
      </c>
      <c r="L70" s="67" t="s">
        <v>267</v>
      </c>
      <c r="M70" s="67" t="s">
        <v>267</v>
      </c>
      <c r="N70" s="67" t="s">
        <v>267</v>
      </c>
      <c r="O70" s="67" t="s">
        <v>267</v>
      </c>
      <c r="P70" s="67" t="s">
        <v>267</v>
      </c>
      <c r="Q70" s="67" t="s">
        <v>267</v>
      </c>
      <c r="R70" s="67" t="s">
        <v>267</v>
      </c>
      <c r="S70" s="67" t="s">
        <v>267</v>
      </c>
      <c r="T70" s="67" t="s">
        <v>267</v>
      </c>
      <c r="U70" s="67" t="s">
        <v>267</v>
      </c>
      <c r="V70" s="67" t="s">
        <v>267</v>
      </c>
      <c r="W70" s="67" t="s">
        <v>267</v>
      </c>
      <c r="X70" s="67" t="s">
        <v>267</v>
      </c>
      <c r="Y70" s="67" t="s">
        <v>267</v>
      </c>
      <c r="Z70" s="67" t="s">
        <v>267</v>
      </c>
      <c r="AA70" s="67" t="s">
        <v>267</v>
      </c>
      <c r="AB70" s="67" t="s">
        <v>267</v>
      </c>
      <c r="AC70" s="67" t="s">
        <v>267</v>
      </c>
      <c r="AD70" s="67" t="s">
        <v>267</v>
      </c>
      <c r="AE70" s="67" t="s">
        <v>267</v>
      </c>
      <c r="AF70" s="67" t="s">
        <v>267</v>
      </c>
      <c r="AG70" s="67" t="s">
        <v>267</v>
      </c>
      <c r="AH70" s="67" t="s">
        <v>267</v>
      </c>
      <c r="AI70" s="67" t="s">
        <v>267</v>
      </c>
      <c r="AJ70" s="67" t="s">
        <v>267</v>
      </c>
      <c r="AK70" s="81"/>
    </row>
    <row r="71" spans="1:37" ht="25" x14ac:dyDescent="0.35">
      <c r="A71" s="111" t="s">
        <v>377</v>
      </c>
      <c r="B71" s="66" t="s">
        <v>378</v>
      </c>
      <c r="C71" s="74" t="s">
        <v>379</v>
      </c>
      <c r="D71" s="112">
        <v>58.6</v>
      </c>
      <c r="E71" s="121" t="s">
        <v>267</v>
      </c>
      <c r="F71" s="67" t="s">
        <v>267</v>
      </c>
      <c r="G71" s="67" t="s">
        <v>267</v>
      </c>
      <c r="H71" s="67" t="s">
        <v>267</v>
      </c>
      <c r="I71" s="67" t="s">
        <v>267</v>
      </c>
      <c r="J71" s="67">
        <v>4.9000000000000004</v>
      </c>
      <c r="K71" s="67" t="s">
        <v>267</v>
      </c>
      <c r="L71" s="67" t="s">
        <v>267</v>
      </c>
      <c r="M71" s="67" t="s">
        <v>267</v>
      </c>
      <c r="N71" s="67" t="s">
        <v>267</v>
      </c>
      <c r="O71" s="67" t="s">
        <v>267</v>
      </c>
      <c r="P71" s="67" t="s">
        <v>267</v>
      </c>
      <c r="Q71" s="67" t="s">
        <v>267</v>
      </c>
      <c r="R71" s="67" t="s">
        <v>267</v>
      </c>
      <c r="S71" s="67" t="s">
        <v>267</v>
      </c>
      <c r="T71" s="67" t="s">
        <v>267</v>
      </c>
      <c r="U71" s="67" t="s">
        <v>267</v>
      </c>
      <c r="V71" s="67" t="s">
        <v>267</v>
      </c>
      <c r="W71" s="67" t="s">
        <v>267</v>
      </c>
      <c r="X71" s="67" t="s">
        <v>267</v>
      </c>
      <c r="Y71" s="67" t="s">
        <v>267</v>
      </c>
      <c r="Z71" s="67" t="s">
        <v>267</v>
      </c>
      <c r="AA71" s="67" t="s">
        <v>267</v>
      </c>
      <c r="AB71" s="67" t="s">
        <v>267</v>
      </c>
      <c r="AC71" s="67" t="s">
        <v>267</v>
      </c>
      <c r="AD71" s="67" t="s">
        <v>267</v>
      </c>
      <c r="AE71" s="67" t="s">
        <v>267</v>
      </c>
      <c r="AF71" s="67" t="s">
        <v>267</v>
      </c>
      <c r="AG71" s="67" t="s">
        <v>267</v>
      </c>
      <c r="AH71" s="67" t="s">
        <v>267</v>
      </c>
      <c r="AI71" s="67" t="s">
        <v>267</v>
      </c>
      <c r="AJ71" s="67" t="s">
        <v>267</v>
      </c>
      <c r="AK71" s="81"/>
    </row>
    <row r="72" spans="1:37" ht="25" x14ac:dyDescent="0.35">
      <c r="A72" s="111" t="s">
        <v>380</v>
      </c>
      <c r="B72" s="66" t="s">
        <v>381</v>
      </c>
      <c r="C72" s="74" t="s">
        <v>372</v>
      </c>
      <c r="D72" s="112">
        <v>26</v>
      </c>
      <c r="E72" s="121" t="s">
        <v>267</v>
      </c>
      <c r="F72" s="67" t="s">
        <v>267</v>
      </c>
      <c r="G72" s="67" t="s">
        <v>267</v>
      </c>
      <c r="H72" s="67" t="s">
        <v>267</v>
      </c>
      <c r="I72" s="67" t="s">
        <v>267</v>
      </c>
      <c r="J72" s="67" t="s">
        <v>267</v>
      </c>
      <c r="K72" s="67" t="s">
        <v>267</v>
      </c>
      <c r="L72" s="67" t="s">
        <v>267</v>
      </c>
      <c r="M72" s="67" t="s">
        <v>267</v>
      </c>
      <c r="N72" s="67" t="s">
        <v>267</v>
      </c>
      <c r="O72" s="67" t="s">
        <v>267</v>
      </c>
      <c r="P72" s="67" t="s">
        <v>267</v>
      </c>
      <c r="Q72" s="67" t="s">
        <v>267</v>
      </c>
      <c r="R72" s="67" t="s">
        <v>267</v>
      </c>
      <c r="S72" s="67" t="s">
        <v>267</v>
      </c>
      <c r="T72" s="67" t="s">
        <v>267</v>
      </c>
      <c r="U72" s="67" t="s">
        <v>267</v>
      </c>
      <c r="V72" s="67" t="s">
        <v>267</v>
      </c>
      <c r="W72" s="67" t="s">
        <v>267</v>
      </c>
      <c r="X72" s="67" t="s">
        <v>267</v>
      </c>
      <c r="Y72" s="67" t="s">
        <v>267</v>
      </c>
      <c r="Z72" s="67" t="s">
        <v>267</v>
      </c>
      <c r="AA72" s="67" t="s">
        <v>267</v>
      </c>
      <c r="AB72" s="67" t="s">
        <v>267</v>
      </c>
      <c r="AC72" s="67" t="s">
        <v>267</v>
      </c>
      <c r="AD72" s="67" t="s">
        <v>267</v>
      </c>
      <c r="AE72" s="67" t="s">
        <v>267</v>
      </c>
      <c r="AF72" s="67" t="s">
        <v>267</v>
      </c>
      <c r="AG72" s="67" t="s">
        <v>267</v>
      </c>
      <c r="AH72" s="67" t="s">
        <v>267</v>
      </c>
      <c r="AI72" s="67" t="s">
        <v>267</v>
      </c>
      <c r="AJ72" s="67" t="s">
        <v>267</v>
      </c>
      <c r="AK72" s="81"/>
    </row>
    <row r="73" spans="1:37" ht="25" x14ac:dyDescent="0.35">
      <c r="A73" s="111" t="s">
        <v>382</v>
      </c>
      <c r="B73" s="66" t="s">
        <v>381</v>
      </c>
      <c r="C73" s="74"/>
      <c r="D73" s="112" t="s">
        <v>267</v>
      </c>
      <c r="E73" s="121" t="s">
        <v>267</v>
      </c>
      <c r="F73" s="67" t="s">
        <v>267</v>
      </c>
      <c r="G73" s="67" t="s">
        <v>267</v>
      </c>
      <c r="H73" s="67" t="s">
        <v>267</v>
      </c>
      <c r="I73" s="67" t="s">
        <v>267</v>
      </c>
      <c r="J73" s="67" t="s">
        <v>267</v>
      </c>
      <c r="K73" s="67" t="s">
        <v>267</v>
      </c>
      <c r="L73" s="67" t="s">
        <v>267</v>
      </c>
      <c r="M73" s="67" t="s">
        <v>267</v>
      </c>
      <c r="N73" s="67" t="s">
        <v>267</v>
      </c>
      <c r="O73" s="67" t="s">
        <v>267</v>
      </c>
      <c r="P73" s="67" t="s">
        <v>267</v>
      </c>
      <c r="Q73" s="67" t="s">
        <v>267</v>
      </c>
      <c r="R73" s="67" t="s">
        <v>267</v>
      </c>
      <c r="S73" s="67" t="s">
        <v>267</v>
      </c>
      <c r="T73" s="67" t="s">
        <v>267</v>
      </c>
      <c r="U73" s="67" t="s">
        <v>267</v>
      </c>
      <c r="V73" s="67" t="s">
        <v>267</v>
      </c>
      <c r="W73" s="67" t="s">
        <v>267</v>
      </c>
      <c r="X73" s="67" t="s">
        <v>267</v>
      </c>
      <c r="Y73" s="67" t="s">
        <v>267</v>
      </c>
      <c r="Z73" s="67" t="s">
        <v>267</v>
      </c>
      <c r="AA73" s="67" t="s">
        <v>267</v>
      </c>
      <c r="AB73" s="67" t="s">
        <v>267</v>
      </c>
      <c r="AC73" s="67" t="s">
        <v>267</v>
      </c>
      <c r="AD73" s="67" t="s">
        <v>267</v>
      </c>
      <c r="AE73" s="67" t="s">
        <v>267</v>
      </c>
      <c r="AF73" s="67" t="s">
        <v>267</v>
      </c>
      <c r="AG73" s="67" t="s">
        <v>267</v>
      </c>
      <c r="AH73" s="67" t="s">
        <v>267</v>
      </c>
      <c r="AI73" s="67" t="s">
        <v>267</v>
      </c>
      <c r="AJ73" s="67" t="s">
        <v>267</v>
      </c>
      <c r="AK73" s="81"/>
    </row>
    <row r="74" spans="1:37" ht="25" x14ac:dyDescent="0.35">
      <c r="A74" s="111" t="s">
        <v>383</v>
      </c>
      <c r="B74" s="66" t="s">
        <v>384</v>
      </c>
      <c r="C74" s="74" t="s">
        <v>372</v>
      </c>
      <c r="D74" s="112">
        <v>3.3</v>
      </c>
      <c r="E74" s="121" t="s">
        <v>267</v>
      </c>
      <c r="F74" s="67" t="s">
        <v>267</v>
      </c>
      <c r="G74" s="67" t="s">
        <v>267</v>
      </c>
      <c r="H74" s="67" t="s">
        <v>267</v>
      </c>
      <c r="I74" s="67" t="s">
        <v>267</v>
      </c>
      <c r="J74" s="67" t="s">
        <v>267</v>
      </c>
      <c r="K74" s="67">
        <v>0.2</v>
      </c>
      <c r="L74" s="67" t="s">
        <v>267</v>
      </c>
      <c r="M74" s="67" t="s">
        <v>267</v>
      </c>
      <c r="N74" s="67" t="s">
        <v>267</v>
      </c>
      <c r="O74" s="67" t="s">
        <v>267</v>
      </c>
      <c r="P74" s="67" t="s">
        <v>267</v>
      </c>
      <c r="Q74" s="67" t="s">
        <v>267</v>
      </c>
      <c r="R74" s="67" t="s">
        <v>267</v>
      </c>
      <c r="S74" s="67" t="s">
        <v>267</v>
      </c>
      <c r="T74" s="67" t="s">
        <v>267</v>
      </c>
      <c r="U74" s="67" t="s">
        <v>267</v>
      </c>
      <c r="V74" s="67" t="s">
        <v>267</v>
      </c>
      <c r="W74" s="67" t="s">
        <v>267</v>
      </c>
      <c r="X74" s="67" t="s">
        <v>267</v>
      </c>
      <c r="Y74" s="67" t="s">
        <v>267</v>
      </c>
      <c r="Z74" s="67" t="s">
        <v>267</v>
      </c>
      <c r="AA74" s="67" t="s">
        <v>267</v>
      </c>
      <c r="AB74" s="67" t="s">
        <v>267</v>
      </c>
      <c r="AC74" s="67" t="s">
        <v>267</v>
      </c>
      <c r="AD74" s="67" t="s">
        <v>267</v>
      </c>
      <c r="AE74" s="67" t="s">
        <v>267</v>
      </c>
      <c r="AF74" s="67" t="s">
        <v>267</v>
      </c>
      <c r="AG74" s="67">
        <v>0.1</v>
      </c>
      <c r="AH74" s="67" t="s">
        <v>267</v>
      </c>
      <c r="AI74" s="67">
        <v>0.05</v>
      </c>
      <c r="AJ74" s="67" t="s">
        <v>267</v>
      </c>
      <c r="AK74" s="81"/>
    </row>
    <row r="75" spans="1:37" ht="25" x14ac:dyDescent="0.35">
      <c r="A75" s="111" t="s">
        <v>385</v>
      </c>
      <c r="B75" s="66" t="s">
        <v>384</v>
      </c>
      <c r="C75" s="113"/>
      <c r="D75" s="112" t="s">
        <v>267</v>
      </c>
      <c r="E75" s="121" t="s">
        <v>267</v>
      </c>
      <c r="F75" s="67" t="s">
        <v>267</v>
      </c>
      <c r="G75" s="67" t="s">
        <v>267</v>
      </c>
      <c r="H75" s="67" t="s">
        <v>267</v>
      </c>
      <c r="I75" s="67" t="s">
        <v>267</v>
      </c>
      <c r="J75" s="67" t="s">
        <v>267</v>
      </c>
      <c r="K75" s="67" t="s">
        <v>267</v>
      </c>
      <c r="L75" s="67" t="s">
        <v>267</v>
      </c>
      <c r="M75" s="67" t="s">
        <v>267</v>
      </c>
      <c r="N75" s="67" t="s">
        <v>267</v>
      </c>
      <c r="O75" s="67" t="s">
        <v>267</v>
      </c>
      <c r="P75" s="67" t="s">
        <v>267</v>
      </c>
      <c r="Q75" s="67" t="s">
        <v>267</v>
      </c>
      <c r="R75" s="67" t="s">
        <v>267</v>
      </c>
      <c r="S75" s="67" t="s">
        <v>267</v>
      </c>
      <c r="T75" s="67" t="s">
        <v>267</v>
      </c>
      <c r="U75" s="67" t="s">
        <v>267</v>
      </c>
      <c r="V75" s="67" t="s">
        <v>267</v>
      </c>
      <c r="W75" s="67" t="s">
        <v>267</v>
      </c>
      <c r="X75" s="67" t="s">
        <v>267</v>
      </c>
      <c r="Y75" s="67" t="s">
        <v>267</v>
      </c>
      <c r="Z75" s="67" t="s">
        <v>267</v>
      </c>
      <c r="AA75" s="67" t="s">
        <v>267</v>
      </c>
      <c r="AB75" s="67" t="s">
        <v>267</v>
      </c>
      <c r="AC75" s="67" t="s">
        <v>267</v>
      </c>
      <c r="AD75" s="67" t="s">
        <v>267</v>
      </c>
      <c r="AE75" s="67" t="s">
        <v>267</v>
      </c>
      <c r="AF75" s="67" t="s">
        <v>267</v>
      </c>
      <c r="AG75" s="67">
        <v>0.1</v>
      </c>
      <c r="AH75" s="67" t="s">
        <v>267</v>
      </c>
      <c r="AI75" s="67">
        <v>0.05</v>
      </c>
      <c r="AJ75" s="67" t="s">
        <v>267</v>
      </c>
      <c r="AK75" s="81"/>
    </row>
    <row r="76" spans="1:37" ht="26" x14ac:dyDescent="0.35">
      <c r="A76" s="111" t="s">
        <v>386</v>
      </c>
      <c r="B76" s="81" t="s">
        <v>387</v>
      </c>
      <c r="C76" s="100" t="s">
        <v>379</v>
      </c>
      <c r="D76" s="114">
        <f>8.4+10.4</f>
        <v>18.8</v>
      </c>
      <c r="E76" s="121">
        <v>4.2</v>
      </c>
      <c r="F76" s="67" t="s">
        <v>267</v>
      </c>
      <c r="G76" s="67" t="s">
        <v>267</v>
      </c>
      <c r="H76" s="67" t="s">
        <v>267</v>
      </c>
      <c r="I76" s="67" t="s">
        <v>267</v>
      </c>
      <c r="J76" s="67" t="s">
        <v>267</v>
      </c>
      <c r="K76" s="67" t="s">
        <v>267</v>
      </c>
      <c r="L76" s="67">
        <v>1.6</v>
      </c>
      <c r="M76" s="67">
        <v>4.3</v>
      </c>
      <c r="N76" s="67">
        <v>3.4</v>
      </c>
      <c r="O76" s="67" t="s">
        <v>267</v>
      </c>
      <c r="P76" s="67" t="s">
        <v>267</v>
      </c>
      <c r="Q76" s="67" t="s">
        <v>267</v>
      </c>
      <c r="R76" s="67" t="s">
        <v>267</v>
      </c>
      <c r="S76" s="67" t="s">
        <v>267</v>
      </c>
      <c r="T76" s="67" t="s">
        <v>267</v>
      </c>
      <c r="U76" s="67" t="s">
        <v>267</v>
      </c>
      <c r="V76" s="67" t="s">
        <v>267</v>
      </c>
      <c r="W76" s="67" t="s">
        <v>267</v>
      </c>
      <c r="X76" s="67" t="s">
        <v>267</v>
      </c>
      <c r="Y76" s="67" t="s">
        <v>267</v>
      </c>
      <c r="Z76" s="67" t="s">
        <v>267</v>
      </c>
      <c r="AA76" s="67" t="s">
        <v>267</v>
      </c>
      <c r="AB76" s="67" t="s">
        <v>267</v>
      </c>
      <c r="AC76" s="67" t="s">
        <v>267</v>
      </c>
      <c r="AD76" s="67" t="s">
        <v>267</v>
      </c>
      <c r="AE76" s="67" t="s">
        <v>267</v>
      </c>
      <c r="AF76" s="67" t="s">
        <v>267</v>
      </c>
      <c r="AG76" s="67" t="s">
        <v>267</v>
      </c>
      <c r="AH76" s="67" t="s">
        <v>267</v>
      </c>
      <c r="AI76" s="67" t="s">
        <v>267</v>
      </c>
      <c r="AJ76" s="67" t="s">
        <v>267</v>
      </c>
      <c r="AK76" s="81"/>
    </row>
    <row r="77" spans="1:37" x14ac:dyDescent="0.35">
      <c r="A77" s="115" t="s">
        <v>388</v>
      </c>
      <c r="B77" s="73"/>
      <c r="C77" s="101"/>
      <c r="D77" s="112"/>
      <c r="E77" s="10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81"/>
    </row>
    <row r="78" spans="1:37" ht="25" x14ac:dyDescent="0.35">
      <c r="A78" s="111" t="s">
        <v>389</v>
      </c>
      <c r="B78" s="66" t="s">
        <v>390</v>
      </c>
      <c r="C78" s="74" t="s">
        <v>391</v>
      </c>
      <c r="D78" s="112">
        <v>1.2</v>
      </c>
      <c r="E78" s="121" t="s">
        <v>267</v>
      </c>
      <c r="F78" s="67" t="s">
        <v>267</v>
      </c>
      <c r="G78" s="67" t="s">
        <v>267</v>
      </c>
      <c r="H78" s="67" t="s">
        <v>267</v>
      </c>
      <c r="I78" s="67" t="s">
        <v>267</v>
      </c>
      <c r="J78" s="67" t="s">
        <v>267</v>
      </c>
      <c r="K78" s="67" t="s">
        <v>267</v>
      </c>
      <c r="L78" s="67" t="s">
        <v>267</v>
      </c>
      <c r="M78" s="67" t="s">
        <v>267</v>
      </c>
      <c r="N78" s="67" t="s">
        <v>267</v>
      </c>
      <c r="O78" s="67">
        <v>3.2</v>
      </c>
      <c r="P78" s="67">
        <v>4.3</v>
      </c>
      <c r="Q78" s="67" t="s">
        <v>267</v>
      </c>
      <c r="R78" s="67" t="s">
        <v>267</v>
      </c>
      <c r="S78" s="67" t="s">
        <v>267</v>
      </c>
      <c r="T78" s="67" t="s">
        <v>267</v>
      </c>
      <c r="U78" s="67" t="s">
        <v>267</v>
      </c>
      <c r="V78" s="67" t="s">
        <v>267</v>
      </c>
      <c r="W78" s="67" t="s">
        <v>267</v>
      </c>
      <c r="X78" s="67" t="s">
        <v>267</v>
      </c>
      <c r="Y78" s="67" t="s">
        <v>267</v>
      </c>
      <c r="Z78" s="67" t="s">
        <v>267</v>
      </c>
      <c r="AA78" s="67" t="s">
        <v>267</v>
      </c>
      <c r="AB78" s="67" t="s">
        <v>267</v>
      </c>
      <c r="AC78" s="67" t="s">
        <v>267</v>
      </c>
      <c r="AD78" s="67" t="s">
        <v>267</v>
      </c>
      <c r="AE78" s="67" t="s">
        <v>267</v>
      </c>
      <c r="AF78" s="67" t="s">
        <v>267</v>
      </c>
      <c r="AG78" s="67" t="s">
        <v>267</v>
      </c>
      <c r="AH78" s="67" t="s">
        <v>267</v>
      </c>
      <c r="AI78" s="67" t="s">
        <v>267</v>
      </c>
      <c r="AJ78" s="67" t="s">
        <v>267</v>
      </c>
      <c r="AK78" s="81"/>
    </row>
    <row r="79" spans="1:37" ht="25" x14ac:dyDescent="0.35">
      <c r="A79" s="111" t="s">
        <v>392</v>
      </c>
      <c r="B79" s="66" t="s">
        <v>393</v>
      </c>
      <c r="C79" s="74" t="s">
        <v>372</v>
      </c>
      <c r="D79" s="112">
        <v>0.7</v>
      </c>
      <c r="E79" s="121" t="s">
        <v>267</v>
      </c>
      <c r="F79" s="67" t="s">
        <v>267</v>
      </c>
      <c r="G79" s="67">
        <v>4.4000000000000004</v>
      </c>
      <c r="H79" s="67" t="s">
        <v>267</v>
      </c>
      <c r="I79" s="67" t="s">
        <v>267</v>
      </c>
      <c r="J79" s="67" t="s">
        <v>267</v>
      </c>
      <c r="K79" s="67" t="s">
        <v>267</v>
      </c>
      <c r="L79" s="67" t="s">
        <v>267</v>
      </c>
      <c r="M79" s="67" t="s">
        <v>267</v>
      </c>
      <c r="N79" s="67" t="s">
        <v>267</v>
      </c>
      <c r="O79" s="67" t="s">
        <v>267</v>
      </c>
      <c r="P79" s="67" t="s">
        <v>267</v>
      </c>
      <c r="Q79" s="67">
        <v>2.9</v>
      </c>
      <c r="R79" s="67">
        <v>1.4</v>
      </c>
      <c r="S79" s="67">
        <v>4.4000000000000004</v>
      </c>
      <c r="T79" s="67" t="s">
        <v>267</v>
      </c>
      <c r="U79" s="67" t="s">
        <v>267</v>
      </c>
      <c r="V79" s="67" t="s">
        <v>267</v>
      </c>
      <c r="W79" s="67" t="s">
        <v>267</v>
      </c>
      <c r="X79" s="67" t="s">
        <v>267</v>
      </c>
      <c r="Y79" s="67" t="s">
        <v>267</v>
      </c>
      <c r="Z79" s="67" t="s">
        <v>267</v>
      </c>
      <c r="AA79" s="67" t="s">
        <v>267</v>
      </c>
      <c r="AB79" s="67" t="s">
        <v>267</v>
      </c>
      <c r="AC79" s="67" t="s">
        <v>267</v>
      </c>
      <c r="AD79" s="67" t="s">
        <v>267</v>
      </c>
      <c r="AE79" s="67" t="s">
        <v>267</v>
      </c>
      <c r="AF79" s="67" t="s">
        <v>267</v>
      </c>
      <c r="AG79" s="67" t="s">
        <v>267</v>
      </c>
      <c r="AH79" s="67" t="s">
        <v>267</v>
      </c>
      <c r="AI79" s="67" t="s">
        <v>267</v>
      </c>
      <c r="AJ79" s="67" t="s">
        <v>267</v>
      </c>
      <c r="AK79" s="81"/>
    </row>
    <row r="80" spans="1:37" ht="25" x14ac:dyDescent="0.35">
      <c r="A80" s="111" t="s">
        <v>394</v>
      </c>
      <c r="B80" s="66" t="s">
        <v>395</v>
      </c>
      <c r="C80" s="74" t="s">
        <v>396</v>
      </c>
      <c r="D80" s="112">
        <f>5.3+1.3</f>
        <v>6.6</v>
      </c>
      <c r="E80" s="121" t="s">
        <v>267</v>
      </c>
      <c r="F80" s="67" t="s">
        <v>267</v>
      </c>
      <c r="G80" s="67">
        <v>4.5</v>
      </c>
      <c r="H80" s="67" t="s">
        <v>267</v>
      </c>
      <c r="I80" s="67" t="s">
        <v>267</v>
      </c>
      <c r="J80" s="67" t="s">
        <v>267</v>
      </c>
      <c r="K80" s="67" t="s">
        <v>267</v>
      </c>
      <c r="L80" s="67" t="s">
        <v>267</v>
      </c>
      <c r="M80" s="67" t="s">
        <v>267</v>
      </c>
      <c r="N80" s="67" t="s">
        <v>267</v>
      </c>
      <c r="O80" s="67" t="s">
        <v>267</v>
      </c>
      <c r="P80" s="67" t="s">
        <v>267</v>
      </c>
      <c r="Q80" s="67" t="s">
        <v>267</v>
      </c>
      <c r="R80" s="67">
        <v>3.4</v>
      </c>
      <c r="S80" s="67" t="s">
        <v>267</v>
      </c>
      <c r="T80" s="67" t="s">
        <v>267</v>
      </c>
      <c r="U80" s="67" t="s">
        <v>267</v>
      </c>
      <c r="V80" s="67" t="s">
        <v>267</v>
      </c>
      <c r="W80" s="67" t="s">
        <v>267</v>
      </c>
      <c r="X80" s="67" t="s">
        <v>267</v>
      </c>
      <c r="Y80" s="67" t="s">
        <v>267</v>
      </c>
      <c r="Z80" s="67" t="s">
        <v>267</v>
      </c>
      <c r="AA80" s="67" t="s">
        <v>267</v>
      </c>
      <c r="AB80" s="67" t="s">
        <v>267</v>
      </c>
      <c r="AC80" s="67" t="s">
        <v>267</v>
      </c>
      <c r="AD80" s="67" t="s">
        <v>267</v>
      </c>
      <c r="AE80" s="67" t="s">
        <v>267</v>
      </c>
      <c r="AF80" s="67" t="s">
        <v>267</v>
      </c>
      <c r="AG80" s="67" t="s">
        <v>267</v>
      </c>
      <c r="AH80" s="67" t="s">
        <v>267</v>
      </c>
      <c r="AI80" s="67" t="s">
        <v>267</v>
      </c>
      <c r="AJ80" s="67" t="s">
        <v>267</v>
      </c>
      <c r="AK80" s="81"/>
    </row>
    <row r="81" spans="1:37" ht="25" x14ac:dyDescent="0.35">
      <c r="A81" s="111" t="s">
        <v>397</v>
      </c>
      <c r="B81" s="66" t="s">
        <v>398</v>
      </c>
      <c r="C81" s="74" t="s">
        <v>399</v>
      </c>
      <c r="D81" s="112">
        <f>2.7+43.7</f>
        <v>46.400000000000006</v>
      </c>
      <c r="E81" s="121" t="s">
        <v>267</v>
      </c>
      <c r="F81" s="67" t="s">
        <v>267</v>
      </c>
      <c r="G81" s="67" t="s">
        <v>267</v>
      </c>
      <c r="H81" s="67" t="s">
        <v>267</v>
      </c>
      <c r="I81" s="67" t="s">
        <v>267</v>
      </c>
      <c r="J81" s="67" t="s">
        <v>267</v>
      </c>
      <c r="K81" s="67" t="s">
        <v>267</v>
      </c>
      <c r="L81" s="67" t="s">
        <v>267</v>
      </c>
      <c r="M81" s="67" t="s">
        <v>267</v>
      </c>
      <c r="N81" s="67" t="s">
        <v>267</v>
      </c>
      <c r="O81" s="67" t="s">
        <v>267</v>
      </c>
      <c r="P81" s="67" t="s">
        <v>267</v>
      </c>
      <c r="Q81" s="67" t="s">
        <v>267</v>
      </c>
      <c r="R81" s="67" t="s">
        <v>267</v>
      </c>
      <c r="S81" s="67" t="s">
        <v>267</v>
      </c>
      <c r="T81" s="67">
        <v>0</v>
      </c>
      <c r="U81" s="67">
        <v>1.9</v>
      </c>
      <c r="V81" s="67">
        <v>0.5</v>
      </c>
      <c r="W81" s="67">
        <v>3.3</v>
      </c>
      <c r="X81" s="67">
        <v>4.0999999999999996</v>
      </c>
      <c r="Y81" s="67" t="s">
        <v>267</v>
      </c>
      <c r="Z81" s="67" t="s">
        <v>267</v>
      </c>
      <c r="AA81" s="67" t="s">
        <v>267</v>
      </c>
      <c r="AB81" s="67" t="s">
        <v>267</v>
      </c>
      <c r="AC81" s="67" t="s">
        <v>267</v>
      </c>
      <c r="AD81" s="67" t="s">
        <v>267</v>
      </c>
      <c r="AE81" s="67" t="s">
        <v>267</v>
      </c>
      <c r="AF81" s="67" t="s">
        <v>267</v>
      </c>
      <c r="AG81" s="67" t="s">
        <v>267</v>
      </c>
      <c r="AH81" s="67" t="s">
        <v>267</v>
      </c>
      <c r="AI81" s="67" t="s">
        <v>267</v>
      </c>
      <c r="AJ81" s="67">
        <v>3.7</v>
      </c>
      <c r="AK81" s="81"/>
    </row>
    <row r="82" spans="1:37" ht="25" x14ac:dyDescent="0.35">
      <c r="A82" s="111" t="s">
        <v>400</v>
      </c>
      <c r="B82" s="66" t="s">
        <v>401</v>
      </c>
      <c r="C82" s="74" t="s">
        <v>391</v>
      </c>
      <c r="D82" s="112">
        <v>1.3</v>
      </c>
      <c r="E82" s="121" t="s">
        <v>267</v>
      </c>
      <c r="F82" s="67" t="s">
        <v>267</v>
      </c>
      <c r="G82" s="67" t="s">
        <v>267</v>
      </c>
      <c r="H82" s="67" t="s">
        <v>267</v>
      </c>
      <c r="I82" s="67" t="s">
        <v>267</v>
      </c>
      <c r="J82" s="67" t="s">
        <v>267</v>
      </c>
      <c r="K82" s="67" t="s">
        <v>267</v>
      </c>
      <c r="L82" s="67" t="s">
        <v>267</v>
      </c>
      <c r="M82" s="67" t="s">
        <v>267</v>
      </c>
      <c r="N82" s="67" t="s">
        <v>267</v>
      </c>
      <c r="O82" s="67" t="s">
        <v>267</v>
      </c>
      <c r="P82" s="67" t="s">
        <v>267</v>
      </c>
      <c r="Q82" s="67" t="s">
        <v>267</v>
      </c>
      <c r="R82" s="67" t="s">
        <v>267</v>
      </c>
      <c r="S82" s="67" t="s">
        <v>267</v>
      </c>
      <c r="T82" s="67" t="s">
        <v>267</v>
      </c>
      <c r="U82" s="67" t="s">
        <v>267</v>
      </c>
      <c r="V82" s="67" t="s">
        <v>267</v>
      </c>
      <c r="W82" s="67" t="s">
        <v>267</v>
      </c>
      <c r="X82" s="67" t="s">
        <v>267</v>
      </c>
      <c r="Y82" s="67">
        <v>0.6</v>
      </c>
      <c r="Z82" s="67" t="s">
        <v>267</v>
      </c>
      <c r="AA82" s="67" t="s">
        <v>267</v>
      </c>
      <c r="AB82" s="67" t="s">
        <v>267</v>
      </c>
      <c r="AC82" s="67" t="s">
        <v>267</v>
      </c>
      <c r="AD82" s="67" t="s">
        <v>267</v>
      </c>
      <c r="AE82" s="67" t="s">
        <v>267</v>
      </c>
      <c r="AF82" s="67">
        <v>1.9</v>
      </c>
      <c r="AG82" s="67" t="s">
        <v>267</v>
      </c>
      <c r="AH82" s="67" t="s">
        <v>267</v>
      </c>
      <c r="AI82" s="67" t="s">
        <v>267</v>
      </c>
      <c r="AJ82" s="67">
        <v>2.6</v>
      </c>
      <c r="AK82" s="81"/>
    </row>
    <row r="83" spans="1:37" ht="25" x14ac:dyDescent="0.35">
      <c r="A83" s="111" t="s">
        <v>402</v>
      </c>
      <c r="B83" s="66" t="s">
        <v>403</v>
      </c>
      <c r="C83" s="74" t="s">
        <v>399</v>
      </c>
      <c r="D83" s="112">
        <f>0.3+0.9+0.9</f>
        <v>2.1</v>
      </c>
      <c r="E83" s="121" t="s">
        <v>267</v>
      </c>
      <c r="F83" s="67">
        <v>2.4</v>
      </c>
      <c r="G83" s="67" t="s">
        <v>267</v>
      </c>
      <c r="H83" s="67" t="s">
        <v>267</v>
      </c>
      <c r="I83" s="67" t="s">
        <v>267</v>
      </c>
      <c r="J83" s="67" t="s">
        <v>267</v>
      </c>
      <c r="K83" s="67" t="s">
        <v>267</v>
      </c>
      <c r="L83" s="67" t="s">
        <v>267</v>
      </c>
      <c r="M83" s="67" t="s">
        <v>267</v>
      </c>
      <c r="N83" s="67" t="s">
        <v>267</v>
      </c>
      <c r="O83" s="67" t="s">
        <v>267</v>
      </c>
      <c r="P83" s="67" t="s">
        <v>267</v>
      </c>
      <c r="Q83" s="67" t="s">
        <v>267</v>
      </c>
      <c r="R83" s="67" t="s">
        <v>267</v>
      </c>
      <c r="S83" s="67" t="s">
        <v>267</v>
      </c>
      <c r="T83" s="67" t="s">
        <v>267</v>
      </c>
      <c r="U83" s="67" t="s">
        <v>267</v>
      </c>
      <c r="V83" s="67" t="s">
        <v>267</v>
      </c>
      <c r="W83" s="67" t="s">
        <v>267</v>
      </c>
      <c r="X83" s="67" t="s">
        <v>267</v>
      </c>
      <c r="Y83" s="67" t="s">
        <v>267</v>
      </c>
      <c r="Z83" s="67">
        <v>2.7</v>
      </c>
      <c r="AA83" s="67">
        <v>2.7</v>
      </c>
      <c r="AB83" s="67" t="s">
        <v>267</v>
      </c>
      <c r="AC83" s="67" t="s">
        <v>267</v>
      </c>
      <c r="AD83" s="67" t="s">
        <v>267</v>
      </c>
      <c r="AE83" s="67" t="s">
        <v>267</v>
      </c>
      <c r="AF83" s="67" t="s">
        <v>267</v>
      </c>
      <c r="AG83" s="67" t="s">
        <v>267</v>
      </c>
      <c r="AH83" s="67" t="s">
        <v>267</v>
      </c>
      <c r="AI83" s="67" t="s">
        <v>267</v>
      </c>
      <c r="AJ83" s="67" t="s">
        <v>267</v>
      </c>
      <c r="AK83" s="81"/>
    </row>
    <row r="84" spans="1:37" ht="25" x14ac:dyDescent="0.35">
      <c r="A84" s="111" t="s">
        <v>404</v>
      </c>
      <c r="B84" s="66" t="s">
        <v>405</v>
      </c>
      <c r="C84" s="74" t="s">
        <v>379</v>
      </c>
      <c r="D84" s="112">
        <f>0.2+0.3</f>
        <v>0.5</v>
      </c>
      <c r="E84" s="121">
        <v>4.5999999999999996</v>
      </c>
      <c r="F84" s="67" t="s">
        <v>267</v>
      </c>
      <c r="G84" s="67" t="s">
        <v>267</v>
      </c>
      <c r="H84" s="67" t="s">
        <v>267</v>
      </c>
      <c r="I84" s="67" t="s">
        <v>267</v>
      </c>
      <c r="J84" s="67" t="s">
        <v>267</v>
      </c>
      <c r="K84" s="67" t="s">
        <v>267</v>
      </c>
      <c r="L84" s="67" t="s">
        <v>267</v>
      </c>
      <c r="M84" s="67" t="s">
        <v>267</v>
      </c>
      <c r="N84" s="67" t="s">
        <v>267</v>
      </c>
      <c r="O84" s="67" t="s">
        <v>267</v>
      </c>
      <c r="P84" s="67" t="s">
        <v>267</v>
      </c>
      <c r="Q84" s="67" t="s">
        <v>267</v>
      </c>
      <c r="R84" s="67" t="s">
        <v>267</v>
      </c>
      <c r="S84" s="67" t="s">
        <v>267</v>
      </c>
      <c r="T84" s="67" t="s">
        <v>267</v>
      </c>
      <c r="U84" s="67" t="s">
        <v>267</v>
      </c>
      <c r="V84" s="67" t="s">
        <v>267</v>
      </c>
      <c r="W84" s="67" t="s">
        <v>267</v>
      </c>
      <c r="X84" s="67" t="s">
        <v>267</v>
      </c>
      <c r="Y84" s="67" t="s">
        <v>267</v>
      </c>
      <c r="Z84" s="67" t="s">
        <v>267</v>
      </c>
      <c r="AA84" s="67" t="s">
        <v>267</v>
      </c>
      <c r="AB84" s="67" t="s">
        <v>267</v>
      </c>
      <c r="AC84" s="67" t="s">
        <v>267</v>
      </c>
      <c r="AD84" s="67" t="s">
        <v>267</v>
      </c>
      <c r="AE84" s="67" t="s">
        <v>267</v>
      </c>
      <c r="AF84" s="67" t="s">
        <v>267</v>
      </c>
      <c r="AG84" s="67" t="s">
        <v>267</v>
      </c>
      <c r="AH84" s="67" t="s">
        <v>267</v>
      </c>
      <c r="AI84" s="67" t="s">
        <v>267</v>
      </c>
      <c r="AJ84" s="67" t="s">
        <v>267</v>
      </c>
      <c r="AK84" s="81"/>
    </row>
    <row r="85" spans="1:37" ht="25" x14ac:dyDescent="0.35">
      <c r="A85" s="111" t="s">
        <v>406</v>
      </c>
      <c r="B85" s="66" t="s">
        <v>407</v>
      </c>
      <c r="C85" s="74" t="s">
        <v>396</v>
      </c>
      <c r="D85" s="112">
        <v>22.9</v>
      </c>
      <c r="E85" s="121" t="s">
        <v>267</v>
      </c>
      <c r="F85" s="67" t="s">
        <v>267</v>
      </c>
      <c r="G85" s="67" t="s">
        <v>267</v>
      </c>
      <c r="H85" s="67" t="s">
        <v>267</v>
      </c>
      <c r="I85" s="67" t="s">
        <v>267</v>
      </c>
      <c r="J85" s="67" t="s">
        <v>267</v>
      </c>
      <c r="K85" s="67" t="s">
        <v>267</v>
      </c>
      <c r="L85" s="67" t="s">
        <v>267</v>
      </c>
      <c r="M85" s="67" t="s">
        <v>267</v>
      </c>
      <c r="N85" s="67" t="s">
        <v>267</v>
      </c>
      <c r="O85" s="67" t="s">
        <v>267</v>
      </c>
      <c r="P85" s="67" t="s">
        <v>267</v>
      </c>
      <c r="Q85" s="67" t="s">
        <v>267</v>
      </c>
      <c r="R85" s="67" t="s">
        <v>267</v>
      </c>
      <c r="S85" s="67" t="s">
        <v>267</v>
      </c>
      <c r="T85" s="67" t="s">
        <v>267</v>
      </c>
      <c r="U85" s="67" t="s">
        <v>267</v>
      </c>
      <c r="V85" s="67" t="s">
        <v>267</v>
      </c>
      <c r="W85" s="67" t="s">
        <v>267</v>
      </c>
      <c r="X85" s="67" t="s">
        <v>267</v>
      </c>
      <c r="Y85" s="67" t="s">
        <v>267</v>
      </c>
      <c r="Z85" s="67" t="s">
        <v>267</v>
      </c>
      <c r="AA85" s="67" t="s">
        <v>267</v>
      </c>
      <c r="AB85" s="67">
        <v>1.4</v>
      </c>
      <c r="AC85" s="67" t="s">
        <v>267</v>
      </c>
      <c r="AD85" s="67" t="s">
        <v>267</v>
      </c>
      <c r="AE85" s="67" t="s">
        <v>267</v>
      </c>
      <c r="AF85" s="67" t="s">
        <v>267</v>
      </c>
      <c r="AG85" s="67" t="s">
        <v>267</v>
      </c>
      <c r="AH85" s="67" t="s">
        <v>267</v>
      </c>
      <c r="AI85" s="67" t="s">
        <v>267</v>
      </c>
      <c r="AJ85" s="67" t="s">
        <v>267</v>
      </c>
      <c r="AK85" s="81"/>
    </row>
    <row r="86" spans="1:37" ht="25" x14ac:dyDescent="0.35">
      <c r="A86" s="111" t="s">
        <v>408</v>
      </c>
      <c r="B86" s="66" t="s">
        <v>409</v>
      </c>
      <c r="C86" s="74" t="s">
        <v>391</v>
      </c>
      <c r="D86" s="112">
        <v>2.8</v>
      </c>
      <c r="E86" s="121" t="s">
        <v>267</v>
      </c>
      <c r="F86" s="67" t="s">
        <v>267</v>
      </c>
      <c r="G86" s="67" t="s">
        <v>267</v>
      </c>
      <c r="H86" s="67" t="s">
        <v>267</v>
      </c>
      <c r="I86" s="67" t="s">
        <v>267</v>
      </c>
      <c r="J86" s="67" t="s">
        <v>267</v>
      </c>
      <c r="K86" s="67" t="s">
        <v>267</v>
      </c>
      <c r="L86" s="67" t="s">
        <v>267</v>
      </c>
      <c r="M86" s="67" t="s">
        <v>267</v>
      </c>
      <c r="N86" s="67" t="s">
        <v>267</v>
      </c>
      <c r="O86" s="67" t="s">
        <v>267</v>
      </c>
      <c r="P86" s="67" t="s">
        <v>267</v>
      </c>
      <c r="Q86" s="67" t="s">
        <v>267</v>
      </c>
      <c r="R86" s="67" t="s">
        <v>267</v>
      </c>
      <c r="S86" s="67" t="s">
        <v>267</v>
      </c>
      <c r="T86" s="67" t="s">
        <v>267</v>
      </c>
      <c r="U86" s="67" t="s">
        <v>267</v>
      </c>
      <c r="V86" s="67" t="s">
        <v>267</v>
      </c>
      <c r="W86" s="67" t="s">
        <v>267</v>
      </c>
      <c r="X86" s="67" t="s">
        <v>267</v>
      </c>
      <c r="Y86" s="67" t="s">
        <v>267</v>
      </c>
      <c r="Z86" s="67" t="s">
        <v>267</v>
      </c>
      <c r="AA86" s="67" t="s">
        <v>267</v>
      </c>
      <c r="AB86" s="67" t="s">
        <v>267</v>
      </c>
      <c r="AC86" s="67">
        <v>0</v>
      </c>
      <c r="AD86" s="67" t="s">
        <v>267</v>
      </c>
      <c r="AE86" s="67" t="s">
        <v>267</v>
      </c>
      <c r="AF86" s="67" t="s">
        <v>267</v>
      </c>
      <c r="AG86" s="67" t="s">
        <v>267</v>
      </c>
      <c r="AH86" s="67" t="s">
        <v>267</v>
      </c>
      <c r="AI86" s="67" t="s">
        <v>267</v>
      </c>
      <c r="AJ86" s="67" t="s">
        <v>267</v>
      </c>
      <c r="AK86" s="81"/>
    </row>
    <row r="87" spans="1:37" ht="25" x14ac:dyDescent="0.35">
      <c r="A87" s="111" t="s">
        <v>410</v>
      </c>
      <c r="B87" s="66" t="s">
        <v>411</v>
      </c>
      <c r="C87" s="74" t="s">
        <v>391</v>
      </c>
      <c r="D87" s="112">
        <v>0.2</v>
      </c>
      <c r="E87" s="121" t="s">
        <v>267</v>
      </c>
      <c r="F87" s="67" t="s">
        <v>267</v>
      </c>
      <c r="G87" s="67" t="s">
        <v>267</v>
      </c>
      <c r="H87" s="67" t="s">
        <v>267</v>
      </c>
      <c r="I87" s="67" t="s">
        <v>267</v>
      </c>
      <c r="J87" s="67" t="s">
        <v>267</v>
      </c>
      <c r="K87" s="67" t="s">
        <v>267</v>
      </c>
      <c r="L87" s="67" t="s">
        <v>267</v>
      </c>
      <c r="M87" s="67" t="s">
        <v>267</v>
      </c>
      <c r="N87" s="67" t="s">
        <v>267</v>
      </c>
      <c r="O87" s="67" t="s">
        <v>267</v>
      </c>
      <c r="P87" s="67" t="s">
        <v>267</v>
      </c>
      <c r="Q87" s="67" t="s">
        <v>267</v>
      </c>
      <c r="R87" s="67" t="s">
        <v>267</v>
      </c>
      <c r="S87" s="67" t="s">
        <v>267</v>
      </c>
      <c r="T87" s="67" t="s">
        <v>267</v>
      </c>
      <c r="U87" s="67" t="s">
        <v>267</v>
      </c>
      <c r="V87" s="67" t="s">
        <v>267</v>
      </c>
      <c r="W87" s="67" t="s">
        <v>267</v>
      </c>
      <c r="X87" s="67" t="s">
        <v>267</v>
      </c>
      <c r="Y87" s="67" t="s">
        <v>267</v>
      </c>
      <c r="Z87" s="67" t="s">
        <v>267</v>
      </c>
      <c r="AA87" s="67" t="s">
        <v>267</v>
      </c>
      <c r="AB87" s="67" t="s">
        <v>267</v>
      </c>
      <c r="AC87" s="67">
        <v>1.7</v>
      </c>
      <c r="AD87" s="67" t="s">
        <v>267</v>
      </c>
      <c r="AE87" s="67" t="s">
        <v>267</v>
      </c>
      <c r="AF87" s="67" t="s">
        <v>267</v>
      </c>
      <c r="AG87" s="67" t="s">
        <v>267</v>
      </c>
      <c r="AH87" s="67" t="s">
        <v>267</v>
      </c>
      <c r="AI87" s="67" t="s">
        <v>267</v>
      </c>
      <c r="AJ87" s="67" t="s">
        <v>267</v>
      </c>
      <c r="AK87" s="81"/>
    </row>
    <row r="88" spans="1:37" ht="25" x14ac:dyDescent="0.35">
      <c r="A88" s="111" t="s">
        <v>412</v>
      </c>
      <c r="B88" s="66" t="s">
        <v>413</v>
      </c>
      <c r="C88" s="74" t="s">
        <v>391</v>
      </c>
      <c r="D88" s="112">
        <v>7.8</v>
      </c>
      <c r="E88" s="121" t="s">
        <v>267</v>
      </c>
      <c r="F88" s="67" t="s">
        <v>267</v>
      </c>
      <c r="G88" s="67" t="s">
        <v>267</v>
      </c>
      <c r="H88" s="67" t="s">
        <v>267</v>
      </c>
      <c r="I88" s="67" t="s">
        <v>267</v>
      </c>
      <c r="J88" s="67" t="s">
        <v>267</v>
      </c>
      <c r="K88" s="67" t="s">
        <v>267</v>
      </c>
      <c r="L88" s="67" t="s">
        <v>267</v>
      </c>
      <c r="M88" s="67" t="s">
        <v>267</v>
      </c>
      <c r="N88" s="67" t="s">
        <v>267</v>
      </c>
      <c r="O88" s="67" t="s">
        <v>267</v>
      </c>
      <c r="P88" s="67" t="s">
        <v>267</v>
      </c>
      <c r="Q88" s="67" t="s">
        <v>267</v>
      </c>
      <c r="R88" s="67" t="s">
        <v>267</v>
      </c>
      <c r="S88" s="67" t="s">
        <v>267</v>
      </c>
      <c r="T88" s="67" t="s">
        <v>267</v>
      </c>
      <c r="U88" s="67" t="s">
        <v>267</v>
      </c>
      <c r="V88" s="67" t="s">
        <v>267</v>
      </c>
      <c r="W88" s="67" t="s">
        <v>267</v>
      </c>
      <c r="X88" s="67" t="s">
        <v>267</v>
      </c>
      <c r="Y88" s="67" t="s">
        <v>267</v>
      </c>
      <c r="Z88" s="67" t="s">
        <v>267</v>
      </c>
      <c r="AA88" s="67" t="s">
        <v>267</v>
      </c>
      <c r="AB88" s="67" t="s">
        <v>267</v>
      </c>
      <c r="AC88" s="67">
        <v>0.7</v>
      </c>
      <c r="AD88" s="67" t="s">
        <v>267</v>
      </c>
      <c r="AE88" s="67" t="s">
        <v>267</v>
      </c>
      <c r="AF88" s="67" t="s">
        <v>267</v>
      </c>
      <c r="AG88" s="67" t="s">
        <v>267</v>
      </c>
      <c r="AH88" s="67" t="s">
        <v>267</v>
      </c>
      <c r="AI88" s="67" t="s">
        <v>267</v>
      </c>
      <c r="AJ88" s="67" t="s">
        <v>267</v>
      </c>
      <c r="AK88" s="81"/>
    </row>
    <row r="89" spans="1:37" x14ac:dyDescent="0.35">
      <c r="A89" s="115" t="s">
        <v>414</v>
      </c>
      <c r="B89" s="73"/>
      <c r="C89" s="102"/>
      <c r="D89" s="112"/>
      <c r="E89" s="10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81"/>
    </row>
    <row r="90" spans="1:37" ht="37.5" x14ac:dyDescent="0.35">
      <c r="A90" s="111" t="s">
        <v>415</v>
      </c>
      <c r="B90" s="66" t="s">
        <v>416</v>
      </c>
      <c r="C90" s="74" t="s">
        <v>379</v>
      </c>
      <c r="D90" s="112">
        <v>0.8</v>
      </c>
      <c r="E90" s="121" t="s">
        <v>267</v>
      </c>
      <c r="F90" s="67" t="s">
        <v>267</v>
      </c>
      <c r="G90" s="67" t="s">
        <v>267</v>
      </c>
      <c r="H90" s="67" t="s">
        <v>267</v>
      </c>
      <c r="I90" s="67" t="s">
        <v>267</v>
      </c>
      <c r="J90" s="67" t="s">
        <v>267</v>
      </c>
      <c r="K90" s="67" t="s">
        <v>267</v>
      </c>
      <c r="L90" s="67" t="s">
        <v>267</v>
      </c>
      <c r="M90" s="67" t="s">
        <v>267</v>
      </c>
      <c r="N90" s="67" t="s">
        <v>267</v>
      </c>
      <c r="O90" s="67" t="s">
        <v>267</v>
      </c>
      <c r="P90" s="67" t="s">
        <v>267</v>
      </c>
      <c r="Q90" s="67" t="s">
        <v>267</v>
      </c>
      <c r="R90" s="67" t="s">
        <v>267</v>
      </c>
      <c r="S90" s="67" t="s">
        <v>267</v>
      </c>
      <c r="T90" s="67" t="s">
        <v>267</v>
      </c>
      <c r="U90" s="67" t="s">
        <v>267</v>
      </c>
      <c r="V90" s="67" t="s">
        <v>267</v>
      </c>
      <c r="W90" s="67" t="s">
        <v>267</v>
      </c>
      <c r="X90" s="67" t="s">
        <v>267</v>
      </c>
      <c r="Y90" s="67" t="s">
        <v>267</v>
      </c>
      <c r="Z90" s="67" t="s">
        <v>267</v>
      </c>
      <c r="AA90" s="67" t="s">
        <v>267</v>
      </c>
      <c r="AB90" s="67" t="s">
        <v>267</v>
      </c>
      <c r="AC90" s="67" t="s">
        <v>267</v>
      </c>
      <c r="AD90" s="67" t="s">
        <v>267</v>
      </c>
      <c r="AE90" s="67" t="s">
        <v>267</v>
      </c>
      <c r="AF90" s="67" t="s">
        <v>267</v>
      </c>
      <c r="AG90" s="67" t="s">
        <v>267</v>
      </c>
      <c r="AH90" s="67" t="s">
        <v>267</v>
      </c>
      <c r="AI90" s="67" t="s">
        <v>267</v>
      </c>
      <c r="AJ90" s="67" t="s">
        <v>267</v>
      </c>
      <c r="AK90" s="81"/>
    </row>
    <row r="91" spans="1:37" ht="25" x14ac:dyDescent="0.35">
      <c r="A91" s="111" t="s">
        <v>417</v>
      </c>
      <c r="B91" s="66" t="s">
        <v>418</v>
      </c>
      <c r="C91" s="74" t="s">
        <v>372</v>
      </c>
      <c r="D91" s="112">
        <v>12.2</v>
      </c>
      <c r="E91" s="121" t="s">
        <v>267</v>
      </c>
      <c r="F91" s="67" t="s">
        <v>267</v>
      </c>
      <c r="G91" s="67" t="s">
        <v>267</v>
      </c>
      <c r="H91" s="67" t="s">
        <v>267</v>
      </c>
      <c r="I91" s="67" t="s">
        <v>267</v>
      </c>
      <c r="J91" s="67" t="s">
        <v>267</v>
      </c>
      <c r="K91" s="67" t="s">
        <v>267</v>
      </c>
      <c r="L91" s="67" t="s">
        <v>267</v>
      </c>
      <c r="M91" s="67" t="s">
        <v>267</v>
      </c>
      <c r="N91" s="67" t="s">
        <v>267</v>
      </c>
      <c r="O91" s="67" t="s">
        <v>267</v>
      </c>
      <c r="P91" s="67" t="s">
        <v>267</v>
      </c>
      <c r="Q91" s="67" t="s">
        <v>267</v>
      </c>
      <c r="R91" s="67" t="s">
        <v>267</v>
      </c>
      <c r="S91" s="67" t="s">
        <v>267</v>
      </c>
      <c r="T91" s="67" t="s">
        <v>267</v>
      </c>
      <c r="U91" s="67" t="s">
        <v>267</v>
      </c>
      <c r="V91" s="67" t="s">
        <v>267</v>
      </c>
      <c r="W91" s="67" t="s">
        <v>267</v>
      </c>
      <c r="X91" s="67" t="s">
        <v>267</v>
      </c>
      <c r="Y91" s="67" t="s">
        <v>267</v>
      </c>
      <c r="Z91" s="67" t="s">
        <v>267</v>
      </c>
      <c r="AA91" s="67" t="s">
        <v>267</v>
      </c>
      <c r="AB91" s="67" t="s">
        <v>267</v>
      </c>
      <c r="AC91" s="67" t="s">
        <v>267</v>
      </c>
      <c r="AD91" s="67">
        <v>3.1</v>
      </c>
      <c r="AE91" s="67" t="s">
        <v>267</v>
      </c>
      <c r="AF91" s="67" t="s">
        <v>267</v>
      </c>
      <c r="AG91" s="67" t="s">
        <v>267</v>
      </c>
      <c r="AH91" s="67" t="s">
        <v>267</v>
      </c>
      <c r="AI91" s="67" t="s">
        <v>267</v>
      </c>
      <c r="AJ91" s="67" t="s">
        <v>267</v>
      </c>
      <c r="AK91" s="81"/>
    </row>
    <row r="92" spans="1:37" ht="25" x14ac:dyDescent="0.35">
      <c r="A92" s="111" t="s">
        <v>419</v>
      </c>
      <c r="B92" s="66" t="s">
        <v>420</v>
      </c>
      <c r="C92" s="74" t="s">
        <v>379</v>
      </c>
      <c r="D92" s="112">
        <f>14.8+1+1+2</f>
        <v>18.8</v>
      </c>
      <c r="E92" s="121">
        <v>2.5</v>
      </c>
      <c r="F92" s="67" t="s">
        <v>267</v>
      </c>
      <c r="G92" s="67" t="s">
        <v>267</v>
      </c>
      <c r="H92" s="67" t="s">
        <v>267</v>
      </c>
      <c r="I92" s="67" t="s">
        <v>267</v>
      </c>
      <c r="J92" s="67" t="s">
        <v>267</v>
      </c>
      <c r="K92" s="67" t="s">
        <v>267</v>
      </c>
      <c r="L92" s="67">
        <v>4.4000000000000004</v>
      </c>
      <c r="M92" s="67" t="s">
        <v>267</v>
      </c>
      <c r="N92" s="67" t="s">
        <v>267</v>
      </c>
      <c r="O92" s="67" t="s">
        <v>267</v>
      </c>
      <c r="P92" s="67" t="s">
        <v>267</v>
      </c>
      <c r="Q92" s="67" t="s">
        <v>267</v>
      </c>
      <c r="R92" s="67" t="s">
        <v>267</v>
      </c>
      <c r="S92" s="67" t="s">
        <v>267</v>
      </c>
      <c r="T92" s="67" t="s">
        <v>267</v>
      </c>
      <c r="U92" s="67" t="s">
        <v>267</v>
      </c>
      <c r="V92" s="67" t="s">
        <v>267</v>
      </c>
      <c r="W92" s="67" t="s">
        <v>267</v>
      </c>
      <c r="X92" s="67" t="s">
        <v>267</v>
      </c>
      <c r="Y92" s="67" t="s">
        <v>267</v>
      </c>
      <c r="Z92" s="67" t="s">
        <v>267</v>
      </c>
      <c r="AA92" s="67" t="s">
        <v>267</v>
      </c>
      <c r="AB92" s="67" t="s">
        <v>267</v>
      </c>
      <c r="AC92" s="67" t="s">
        <v>267</v>
      </c>
      <c r="AD92" s="67" t="s">
        <v>267</v>
      </c>
      <c r="AE92" s="67">
        <v>2.2000000000000002</v>
      </c>
      <c r="AF92" s="67" t="s">
        <v>267</v>
      </c>
      <c r="AG92" s="67" t="s">
        <v>267</v>
      </c>
      <c r="AH92" s="67" t="s">
        <v>267</v>
      </c>
      <c r="AI92" s="67" t="s">
        <v>267</v>
      </c>
      <c r="AJ92" s="67" t="s">
        <v>267</v>
      </c>
      <c r="AK92" s="81"/>
    </row>
    <row r="93" spans="1:37" ht="25" x14ac:dyDescent="0.35">
      <c r="A93" s="111" t="s">
        <v>421</v>
      </c>
      <c r="B93" s="66" t="s">
        <v>422</v>
      </c>
      <c r="C93" s="74" t="s">
        <v>379</v>
      </c>
      <c r="D93" s="112">
        <v>5.5</v>
      </c>
      <c r="E93" s="121" t="s">
        <v>267</v>
      </c>
      <c r="F93" s="67" t="s">
        <v>267</v>
      </c>
      <c r="G93" s="67">
        <v>4.7</v>
      </c>
      <c r="H93" s="67" t="s">
        <v>267</v>
      </c>
      <c r="I93" s="67" t="s">
        <v>267</v>
      </c>
      <c r="J93" s="67" t="s">
        <v>267</v>
      </c>
      <c r="K93" s="67" t="s">
        <v>267</v>
      </c>
      <c r="L93" s="67" t="s">
        <v>267</v>
      </c>
      <c r="M93" s="67" t="s">
        <v>267</v>
      </c>
      <c r="N93" s="67" t="s">
        <v>267</v>
      </c>
      <c r="O93" s="67" t="s">
        <v>267</v>
      </c>
      <c r="P93" s="67" t="s">
        <v>267</v>
      </c>
      <c r="Q93" s="67">
        <v>4.4000000000000004</v>
      </c>
      <c r="R93" s="67">
        <v>2.7</v>
      </c>
      <c r="S93" s="67" t="s">
        <v>267</v>
      </c>
      <c r="T93" s="67" t="s">
        <v>267</v>
      </c>
      <c r="U93" s="67" t="s">
        <v>267</v>
      </c>
      <c r="V93" s="67" t="s">
        <v>267</v>
      </c>
      <c r="W93" s="67" t="s">
        <v>267</v>
      </c>
      <c r="X93" s="67" t="s">
        <v>267</v>
      </c>
      <c r="Y93" s="67" t="s">
        <v>267</v>
      </c>
      <c r="Z93" s="67" t="s">
        <v>267</v>
      </c>
      <c r="AA93" s="67" t="s">
        <v>267</v>
      </c>
      <c r="AB93" s="67" t="s">
        <v>267</v>
      </c>
      <c r="AC93" s="67" t="s">
        <v>267</v>
      </c>
      <c r="AD93" s="67" t="s">
        <v>267</v>
      </c>
      <c r="AE93" s="67" t="s">
        <v>267</v>
      </c>
      <c r="AF93" s="67" t="s">
        <v>267</v>
      </c>
      <c r="AG93" s="67" t="s">
        <v>267</v>
      </c>
      <c r="AH93" s="67" t="s">
        <v>267</v>
      </c>
      <c r="AI93" s="67" t="s">
        <v>267</v>
      </c>
      <c r="AJ93" s="67" t="s">
        <v>267</v>
      </c>
      <c r="AK93" s="81"/>
    </row>
    <row r="94" spans="1:37" ht="25" x14ac:dyDescent="0.35">
      <c r="A94" s="116" t="s">
        <v>423</v>
      </c>
      <c r="B94" s="117" t="s">
        <v>424</v>
      </c>
      <c r="C94" s="118" t="s">
        <v>379</v>
      </c>
      <c r="D94" s="119">
        <f>0.4+1.3+2.5+8.4+1.4+2.1</f>
        <v>16.100000000000001</v>
      </c>
      <c r="E94" s="121" t="s">
        <v>267</v>
      </c>
      <c r="F94" s="67" t="s">
        <v>267</v>
      </c>
      <c r="G94" s="67" t="s">
        <v>267</v>
      </c>
      <c r="H94" s="67" t="s">
        <v>267</v>
      </c>
      <c r="I94" s="67" t="s">
        <v>267</v>
      </c>
      <c r="J94" s="67" t="s">
        <v>267</v>
      </c>
      <c r="K94" s="67" t="s">
        <v>267</v>
      </c>
      <c r="L94" s="67" t="s">
        <v>267</v>
      </c>
      <c r="M94" s="67" t="s">
        <v>267</v>
      </c>
      <c r="N94" s="67" t="s">
        <v>267</v>
      </c>
      <c r="O94" s="67" t="s">
        <v>267</v>
      </c>
      <c r="P94" s="67" t="s">
        <v>267</v>
      </c>
      <c r="Q94" s="67" t="s">
        <v>267</v>
      </c>
      <c r="R94" s="67" t="s">
        <v>267</v>
      </c>
      <c r="S94" s="67" t="s">
        <v>267</v>
      </c>
      <c r="T94" s="67" t="s">
        <v>267</v>
      </c>
      <c r="U94" s="67" t="s">
        <v>267</v>
      </c>
      <c r="V94" s="67" t="s">
        <v>267</v>
      </c>
      <c r="W94" s="67" t="s">
        <v>267</v>
      </c>
      <c r="X94" s="67" t="s">
        <v>267</v>
      </c>
      <c r="Y94" s="67" t="s">
        <v>267</v>
      </c>
      <c r="Z94" s="67" t="s">
        <v>267</v>
      </c>
      <c r="AA94" s="67" t="s">
        <v>267</v>
      </c>
      <c r="AB94" s="67">
        <v>1.5</v>
      </c>
      <c r="AC94" s="67" t="s">
        <v>267</v>
      </c>
      <c r="AD94" s="67" t="s">
        <v>267</v>
      </c>
      <c r="AE94" s="67" t="s">
        <v>267</v>
      </c>
      <c r="AF94" s="67" t="s">
        <v>267</v>
      </c>
      <c r="AG94" s="67" t="s">
        <v>267</v>
      </c>
      <c r="AH94" s="67" t="s">
        <v>267</v>
      </c>
      <c r="AI94" s="67" t="s">
        <v>267</v>
      </c>
      <c r="AJ94" s="67" t="s">
        <v>267</v>
      </c>
      <c r="AK94" s="81"/>
    </row>
    <row r="95" spans="1:37" x14ac:dyDescent="0.35">
      <c r="A95" s="81"/>
      <c r="B95" s="81"/>
      <c r="C95" s="81"/>
      <c r="D95" s="81"/>
      <c r="E95" s="76"/>
      <c r="F95" s="76"/>
      <c r="G95" s="76"/>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row>
    <row r="96" spans="1:37" ht="26" x14ac:dyDescent="0.55000000000000004">
      <c r="A96" s="92" t="s">
        <v>425</v>
      </c>
      <c r="B96" s="81"/>
      <c r="C96" s="81"/>
      <c r="D96" s="81"/>
      <c r="E96" s="76"/>
      <c r="F96" s="76"/>
      <c r="G96" s="76"/>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row>
    <row r="97" spans="1:37" x14ac:dyDescent="0.35">
      <c r="A97" s="32" t="s">
        <v>426</v>
      </c>
      <c r="B97" s="81"/>
      <c r="C97" s="81"/>
      <c r="D97" s="81"/>
      <c r="E97" s="76"/>
      <c r="F97" s="76"/>
      <c r="G97" s="76"/>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row>
    <row r="98" spans="1:37" x14ac:dyDescent="0.35">
      <c r="A98" s="81"/>
      <c r="B98" s="81"/>
      <c r="C98" s="81"/>
      <c r="D98" s="81"/>
      <c r="E98" s="76"/>
      <c r="F98" s="76"/>
      <c r="G98" s="76"/>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row>
    <row r="99" spans="1:37" ht="37.5" customHeight="1" x14ac:dyDescent="0.35">
      <c r="A99" s="304" t="s">
        <v>202</v>
      </c>
      <c r="B99" s="299" t="s">
        <v>198</v>
      </c>
      <c r="C99" s="299"/>
      <c r="D99" s="299"/>
      <c r="E99" s="300"/>
      <c r="F99" s="165" t="s">
        <v>201</v>
      </c>
    </row>
    <row r="100" spans="1:37" ht="91" x14ac:dyDescent="0.35">
      <c r="A100" s="305"/>
      <c r="B100" s="96" t="s">
        <v>234</v>
      </c>
      <c r="C100" s="91" t="s">
        <v>235</v>
      </c>
      <c r="D100" s="91" t="s">
        <v>362</v>
      </c>
      <c r="E100" s="91" t="s">
        <v>252</v>
      </c>
      <c r="F100" s="91" t="s">
        <v>264</v>
      </c>
    </row>
    <row r="101" spans="1:37" x14ac:dyDescent="0.35">
      <c r="A101" s="140" t="s">
        <v>427</v>
      </c>
      <c r="B101" s="121">
        <v>0</v>
      </c>
      <c r="C101" s="67">
        <v>0</v>
      </c>
      <c r="D101" s="67" t="s">
        <v>267</v>
      </c>
      <c r="E101" s="67" t="s">
        <v>267</v>
      </c>
      <c r="F101" s="67" t="s">
        <v>267</v>
      </c>
    </row>
    <row r="102" spans="1:37" x14ac:dyDescent="0.35">
      <c r="A102" s="140" t="s">
        <v>428</v>
      </c>
      <c r="B102" s="121" t="s">
        <v>267</v>
      </c>
      <c r="C102" s="67" t="s">
        <v>267</v>
      </c>
      <c r="D102" s="67">
        <v>0.5</v>
      </c>
      <c r="E102" s="67" t="s">
        <v>267</v>
      </c>
      <c r="F102" s="67" t="s">
        <v>267</v>
      </c>
    </row>
    <row r="103" spans="1:37" x14ac:dyDescent="0.35">
      <c r="A103" s="141" t="s">
        <v>429</v>
      </c>
      <c r="B103" s="121" t="s">
        <v>267</v>
      </c>
      <c r="C103" s="67" t="s">
        <v>267</v>
      </c>
      <c r="D103" s="67" t="s">
        <v>267</v>
      </c>
      <c r="E103" s="67" t="s">
        <v>267</v>
      </c>
      <c r="F103" s="67" t="s">
        <v>267</v>
      </c>
    </row>
    <row r="104" spans="1:37" x14ac:dyDescent="0.35">
      <c r="A104" s="142" t="s">
        <v>430</v>
      </c>
      <c r="B104" s="121" t="s">
        <v>267</v>
      </c>
      <c r="C104" s="67" t="s">
        <v>267</v>
      </c>
      <c r="D104" s="67" t="s">
        <v>267</v>
      </c>
      <c r="E104" s="67">
        <v>0.4</v>
      </c>
      <c r="F104" s="67">
        <v>0.7</v>
      </c>
    </row>
    <row r="106" spans="1:37" ht="26" x14ac:dyDescent="0.55000000000000004">
      <c r="A106" s="92" t="s">
        <v>431</v>
      </c>
    </row>
    <row r="108" spans="1:37" ht="29.25" customHeight="1" x14ac:dyDescent="0.35">
      <c r="A108" s="306" t="s">
        <v>432</v>
      </c>
      <c r="B108" s="306"/>
      <c r="C108" s="306"/>
      <c r="D108" s="306"/>
      <c r="E108" s="81"/>
      <c r="F108" s="81"/>
      <c r="G108" s="81"/>
    </row>
    <row r="109" spans="1:37" x14ac:dyDescent="0.35">
      <c r="A109" s="81"/>
      <c r="B109" s="81"/>
      <c r="C109" s="81"/>
      <c r="D109" s="81"/>
      <c r="E109" s="81"/>
      <c r="F109" s="81"/>
      <c r="G109" s="81"/>
    </row>
    <row r="110" spans="1:37" ht="28" x14ac:dyDescent="0.35">
      <c r="A110" s="166" t="s">
        <v>347</v>
      </c>
      <c r="B110" s="167" t="s">
        <v>350</v>
      </c>
      <c r="C110" s="301" t="s">
        <v>433</v>
      </c>
      <c r="D110" s="301"/>
      <c r="E110" s="296"/>
      <c r="F110" s="168" t="s">
        <v>434</v>
      </c>
      <c r="G110" s="169"/>
    </row>
    <row r="111" spans="1:37" ht="25" x14ac:dyDescent="0.35">
      <c r="A111" s="143"/>
      <c r="B111" s="144"/>
      <c r="C111" s="150" t="s">
        <v>435</v>
      </c>
      <c r="D111" s="151" t="s">
        <v>436</v>
      </c>
      <c r="E111" s="151" t="s">
        <v>437</v>
      </c>
      <c r="F111" s="151" t="s">
        <v>438</v>
      </c>
      <c r="G111" s="81"/>
    </row>
    <row r="112" spans="1:37" x14ac:dyDescent="0.35">
      <c r="A112" s="145" t="s">
        <v>439</v>
      </c>
      <c r="B112" s="146">
        <v>1345</v>
      </c>
      <c r="C112" s="149">
        <v>0</v>
      </c>
      <c r="D112" s="103">
        <v>0</v>
      </c>
      <c r="E112" s="103">
        <v>18.2</v>
      </c>
      <c r="F112" s="103">
        <v>4.2</v>
      </c>
      <c r="G112" s="81"/>
    </row>
    <row r="113" spans="1:7" x14ac:dyDescent="0.35">
      <c r="A113" s="147" t="s">
        <v>440</v>
      </c>
      <c r="B113" s="148">
        <v>1</v>
      </c>
      <c r="C113" s="149" t="s">
        <v>267</v>
      </c>
      <c r="D113" s="103" t="s">
        <v>267</v>
      </c>
      <c r="E113" s="103" t="s">
        <v>267</v>
      </c>
      <c r="F113" s="103" t="s">
        <v>267</v>
      </c>
      <c r="G113" s="81"/>
    </row>
  </sheetData>
  <sheetProtection algorithmName="SHA-512" hashValue="CTffo8+X7y5G1qMtkkBEsX7bEIx8r7PdSsrfI0YnAAZdRM+8J22HeAavBQyU0XSSknW6qU4XqxdVaS0A52HPmQ==" saltValue="cA1DSKSs/bcIbyfc91oKRA==" spinCount="100000" sheet="1" objects="1" scenarios="1"/>
  <mergeCells count="17">
    <mergeCell ref="AF64:AG64"/>
    <mergeCell ref="AH64:AJ64"/>
    <mergeCell ref="B99:E99"/>
    <mergeCell ref="C110:E110"/>
    <mergeCell ref="A36:E36"/>
    <mergeCell ref="A63:D63"/>
    <mergeCell ref="A99:A100"/>
    <mergeCell ref="A108:D108"/>
    <mergeCell ref="A64:D64"/>
    <mergeCell ref="H64:AE64"/>
    <mergeCell ref="O4:Q4"/>
    <mergeCell ref="R4:BF4"/>
    <mergeCell ref="BG4:BJ4"/>
    <mergeCell ref="BL4:BM4"/>
    <mergeCell ref="A1:I1"/>
    <mergeCell ref="A3:D3"/>
    <mergeCell ref="C4:N4"/>
  </mergeCells>
  <conditionalFormatting sqref="B101:F104">
    <cfRule type="cellIs" dxfId="22" priority="1" operator="notEqual">
      <formula>"N/A"</formula>
    </cfRule>
  </conditionalFormatting>
  <conditionalFormatting sqref="C7:BM7 C9:BM13 C15:AY18 BF15:BL18 BM15:BM19 AZ16:BE18 C19:BL19 C21:BM28 C30:BM32">
    <cfRule type="cellIs" dxfId="21" priority="23" operator="notEqual">
      <formula>"N/A"</formula>
    </cfRule>
  </conditionalFormatting>
  <conditionalFormatting sqref="E67:I76">
    <cfRule type="cellIs" dxfId="20" priority="17" operator="notEqual">
      <formula>"N/A"</formula>
    </cfRule>
  </conditionalFormatting>
  <conditionalFormatting sqref="E78:P88">
    <cfRule type="cellIs" dxfId="19" priority="14" operator="notEqual">
      <formula>"N/A"</formula>
    </cfRule>
  </conditionalFormatting>
  <conditionalFormatting sqref="E90:AJ90">
    <cfRule type="cellIs" dxfId="18" priority="2" operator="notEqual">
      <formula>"N/A"</formula>
    </cfRule>
  </conditionalFormatting>
  <conditionalFormatting sqref="J73:K73">
    <cfRule type="cellIs" dxfId="17" priority="18" operator="notEqual">
      <formula>"N/A"</formula>
    </cfRule>
  </conditionalFormatting>
  <conditionalFormatting sqref="J67:L72">
    <cfRule type="cellIs" dxfId="16" priority="15" operator="notEqual">
      <formula>"N/A"</formula>
    </cfRule>
  </conditionalFormatting>
  <conditionalFormatting sqref="K74:K75">
    <cfRule type="cellIs" dxfId="15" priority="19" operator="notEqual">
      <formula>"N/A"</formula>
    </cfRule>
  </conditionalFormatting>
  <conditionalFormatting sqref="K76:AG76">
    <cfRule type="cellIs" dxfId="14" priority="12" operator="notEqual">
      <formula>"N/A"</formula>
    </cfRule>
  </conditionalFormatting>
  <conditionalFormatting sqref="M67:AG75 L73:L75 J74:J76">
    <cfRule type="cellIs" dxfId="13" priority="16" operator="notEqual">
      <formula>"N/A"</formula>
    </cfRule>
  </conditionalFormatting>
  <conditionalFormatting sqref="O79:S80">
    <cfRule type="cellIs" dxfId="12" priority="20" operator="notEqual">
      <formula>"N/A"</formula>
    </cfRule>
  </conditionalFormatting>
  <conditionalFormatting sqref="O91:AE91 E91:N94">
    <cfRule type="cellIs" dxfId="11" priority="13" operator="notEqual">
      <formula>"N/A"</formula>
    </cfRule>
  </conditionalFormatting>
  <conditionalFormatting sqref="O94:AJ94">
    <cfRule type="cellIs" dxfId="10" priority="3" operator="notEqual">
      <formula>"N/A"</formula>
    </cfRule>
  </conditionalFormatting>
  <conditionalFormatting sqref="Q81:S88">
    <cfRule type="cellIs" dxfId="9" priority="9" operator="notEqual">
      <formula>"N/A"</formula>
    </cfRule>
  </conditionalFormatting>
  <conditionalFormatting sqref="Q78:X78">
    <cfRule type="cellIs" dxfId="8" priority="11" operator="notEqual">
      <formula>"N/A"</formula>
    </cfRule>
  </conditionalFormatting>
  <conditionalFormatting sqref="Q92:AE92 O92:P93">
    <cfRule type="cellIs" dxfId="7" priority="10" operator="notEqual">
      <formula>"N/A"</formula>
    </cfRule>
  </conditionalFormatting>
  <conditionalFormatting sqref="Q93:AJ93">
    <cfRule type="cellIs" dxfId="6" priority="4" operator="notEqual">
      <formula>"N/A"</formula>
    </cfRule>
  </conditionalFormatting>
  <conditionalFormatting sqref="T79:X88">
    <cfRule type="cellIs" dxfId="5" priority="7" operator="notEqual">
      <formula>"N/A"</formula>
    </cfRule>
  </conditionalFormatting>
  <conditionalFormatting sqref="Y78:AJ88">
    <cfRule type="cellIs" dxfId="4" priority="6" operator="notEqual">
      <formula>"N/A"</formula>
    </cfRule>
  </conditionalFormatting>
  <conditionalFormatting sqref="AF91:AJ92">
    <cfRule type="cellIs" dxfId="3" priority="5" operator="notEqual">
      <formula>"N/A"</formula>
    </cfRule>
  </conditionalFormatting>
  <conditionalFormatting sqref="AH67:AJ76">
    <cfRule type="cellIs" dxfId="2" priority="8" operator="notEqual">
      <formula>"N/A"</formula>
    </cfRule>
  </conditionalFormatting>
  <conditionalFormatting sqref="AW15:AW17">
    <cfRule type="cellIs" dxfId="1" priority="22" operator="notEqual">
      <formula>"N/A"</formula>
    </cfRule>
  </conditionalFormatting>
  <conditionalFormatting sqref="AY15:BE17">
    <cfRule type="cellIs" dxfId="0" priority="21" operator="notEqual">
      <formula>"N/A"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9820-B22D-4157-8ED9-AC97B37BC425}">
  <dimension ref="A1:C74"/>
  <sheetViews>
    <sheetView showGridLines="0" topLeftCell="A55" workbookViewId="0">
      <selection activeCell="C78" sqref="C78"/>
    </sheetView>
  </sheetViews>
  <sheetFormatPr defaultRowHeight="14.5" x14ac:dyDescent="0.35"/>
  <cols>
    <col min="1" max="1" width="4.1796875" customWidth="1"/>
    <col min="2" max="2" width="40.453125" bestFit="1" customWidth="1"/>
    <col min="3" max="3" width="46.81640625" customWidth="1"/>
    <col min="6" max="7" width="40.54296875" customWidth="1"/>
  </cols>
  <sheetData>
    <row r="1" spans="1:3" ht="69.75" customHeight="1" x14ac:dyDescent="0.45">
      <c r="A1" s="293" t="s">
        <v>116</v>
      </c>
      <c r="B1" s="293"/>
      <c r="C1" s="293"/>
    </row>
    <row r="2" spans="1:3" x14ac:dyDescent="0.35">
      <c r="B2" s="172"/>
    </row>
    <row r="3" spans="1:3" ht="29.25" customHeight="1" thickBot="1" x14ac:dyDescent="0.4">
      <c r="B3" s="312" t="s">
        <v>441</v>
      </c>
      <c r="C3" s="313"/>
    </row>
    <row r="4" spans="1:3" x14ac:dyDescent="0.35">
      <c r="B4" s="179" t="s">
        <v>442</v>
      </c>
      <c r="C4" s="180" t="s">
        <v>443</v>
      </c>
    </row>
    <row r="5" spans="1:3" x14ac:dyDescent="0.35">
      <c r="B5" s="173" t="s">
        <v>444</v>
      </c>
      <c r="C5" s="174">
        <v>6</v>
      </c>
    </row>
    <row r="6" spans="1:3" x14ac:dyDescent="0.35">
      <c r="B6" s="173" t="s">
        <v>445</v>
      </c>
      <c r="C6" s="174">
        <v>14</v>
      </c>
    </row>
    <row r="7" spans="1:3" x14ac:dyDescent="0.35">
      <c r="B7" s="173" t="s">
        <v>446</v>
      </c>
      <c r="C7" s="174">
        <v>18</v>
      </c>
    </row>
    <row r="8" spans="1:3" x14ac:dyDescent="0.35">
      <c r="B8" s="173" t="s">
        <v>447</v>
      </c>
      <c r="C8" s="174">
        <v>14</v>
      </c>
    </row>
    <row r="9" spans="1:3" x14ac:dyDescent="0.35">
      <c r="B9" s="173" t="s">
        <v>448</v>
      </c>
      <c r="C9" s="174">
        <v>60</v>
      </c>
    </row>
    <row r="10" spans="1:3" x14ac:dyDescent="0.35">
      <c r="B10" s="173" t="s">
        <v>449</v>
      </c>
      <c r="C10" s="174">
        <v>1</v>
      </c>
    </row>
    <row r="11" spans="1:3" ht="15" customHeight="1" x14ac:dyDescent="0.35">
      <c r="B11" s="310" t="s">
        <v>450</v>
      </c>
      <c r="C11" s="311"/>
    </row>
    <row r="12" spans="1:3" x14ac:dyDescent="0.35">
      <c r="B12" s="173" t="s">
        <v>451</v>
      </c>
      <c r="C12" s="174">
        <v>1</v>
      </c>
    </row>
    <row r="13" spans="1:3" x14ac:dyDescent="0.35">
      <c r="B13" s="173" t="s">
        <v>452</v>
      </c>
      <c r="C13" s="174">
        <v>9</v>
      </c>
    </row>
    <row r="14" spans="1:3" x14ac:dyDescent="0.35">
      <c r="B14" s="173" t="s">
        <v>445</v>
      </c>
      <c r="C14" s="174">
        <v>17</v>
      </c>
    </row>
    <row r="15" spans="1:3" x14ac:dyDescent="0.35">
      <c r="B15" s="173" t="s">
        <v>446</v>
      </c>
      <c r="C15" s="174">
        <v>15</v>
      </c>
    </row>
    <row r="16" spans="1:3" x14ac:dyDescent="0.35">
      <c r="B16" s="173" t="s">
        <v>453</v>
      </c>
      <c r="C16" s="174">
        <v>0</v>
      </c>
    </row>
    <row r="17" spans="2:3" x14ac:dyDescent="0.35">
      <c r="B17" s="173" t="s">
        <v>454</v>
      </c>
      <c r="C17" s="174">
        <v>1</v>
      </c>
    </row>
    <row r="18" spans="2:3" x14ac:dyDescent="0.35">
      <c r="B18" s="175" t="s">
        <v>455</v>
      </c>
      <c r="C18" s="175">
        <v>0</v>
      </c>
    </row>
    <row r="19" spans="2:3" x14ac:dyDescent="0.35">
      <c r="B19" s="172" t="s">
        <v>456</v>
      </c>
    </row>
    <row r="20" spans="2:3" x14ac:dyDescent="0.35">
      <c r="B20" s="176"/>
    </row>
    <row r="21" spans="2:3" ht="29.25" customHeight="1" thickBot="1" x14ac:dyDescent="0.4">
      <c r="B21" s="312" t="s">
        <v>457</v>
      </c>
      <c r="C21" s="313"/>
    </row>
    <row r="22" spans="2:3" x14ac:dyDescent="0.35">
      <c r="B22" s="179" t="s">
        <v>442</v>
      </c>
      <c r="C22" s="180" t="s">
        <v>443</v>
      </c>
    </row>
    <row r="23" spans="2:3" x14ac:dyDescent="0.35">
      <c r="B23" s="173" t="s">
        <v>444</v>
      </c>
      <c r="C23" s="174">
        <v>8</v>
      </c>
    </row>
    <row r="24" spans="2:3" x14ac:dyDescent="0.35">
      <c r="B24" s="173" t="s">
        <v>445</v>
      </c>
      <c r="C24" s="174">
        <v>15</v>
      </c>
    </row>
    <row r="25" spans="2:3" x14ac:dyDescent="0.35">
      <c r="B25" s="173" t="s">
        <v>446</v>
      </c>
      <c r="C25" s="174">
        <v>26</v>
      </c>
    </row>
    <row r="26" spans="2:3" x14ac:dyDescent="0.35">
      <c r="B26" s="173" t="s">
        <v>447</v>
      </c>
      <c r="C26" s="174">
        <v>20</v>
      </c>
    </row>
    <row r="27" spans="2:3" x14ac:dyDescent="0.35">
      <c r="B27" s="173" t="s">
        <v>448</v>
      </c>
      <c r="C27" s="174">
        <v>81</v>
      </c>
    </row>
    <row r="28" spans="2:3" x14ac:dyDescent="0.35">
      <c r="B28" s="173" t="s">
        <v>449</v>
      </c>
      <c r="C28" s="174">
        <v>6</v>
      </c>
    </row>
    <row r="29" spans="2:3" ht="15" customHeight="1" x14ac:dyDescent="0.35">
      <c r="B29" s="310" t="s">
        <v>450</v>
      </c>
      <c r="C29" s="311"/>
    </row>
    <row r="30" spans="2:3" x14ac:dyDescent="0.35">
      <c r="B30" s="173" t="s">
        <v>451</v>
      </c>
      <c r="C30" s="174">
        <v>1</v>
      </c>
    </row>
    <row r="31" spans="2:3" x14ac:dyDescent="0.35">
      <c r="B31" s="173" t="s">
        <v>452</v>
      </c>
      <c r="C31" s="174">
        <v>4</v>
      </c>
    </row>
    <row r="32" spans="2:3" x14ac:dyDescent="0.35">
      <c r="B32" s="173" t="s">
        <v>445</v>
      </c>
      <c r="C32" s="174">
        <v>6</v>
      </c>
    </row>
    <row r="33" spans="2:3" x14ac:dyDescent="0.35">
      <c r="B33" s="173" t="s">
        <v>446</v>
      </c>
      <c r="C33" s="174">
        <v>16</v>
      </c>
    </row>
    <row r="34" spans="2:3" x14ac:dyDescent="0.35">
      <c r="B34" s="173" t="s">
        <v>454</v>
      </c>
      <c r="C34" s="174">
        <v>1</v>
      </c>
    </row>
    <row r="35" spans="2:3" x14ac:dyDescent="0.35">
      <c r="B35" s="173" t="s">
        <v>453</v>
      </c>
      <c r="C35" s="174">
        <v>4</v>
      </c>
    </row>
    <row r="36" spans="2:3" x14ac:dyDescent="0.35">
      <c r="B36" s="173" t="s">
        <v>455</v>
      </c>
      <c r="C36" s="174">
        <v>1</v>
      </c>
    </row>
    <row r="37" spans="2:3" x14ac:dyDescent="0.35">
      <c r="B37" s="176"/>
    </row>
    <row r="38" spans="2:3" x14ac:dyDescent="0.35">
      <c r="B38" s="172"/>
    </row>
    <row r="39" spans="2:3" ht="29.25" customHeight="1" thickBot="1" x14ac:dyDescent="0.4">
      <c r="B39" s="312" t="s">
        <v>458</v>
      </c>
      <c r="C39" s="313"/>
    </row>
    <row r="40" spans="2:3" x14ac:dyDescent="0.35">
      <c r="B40" s="179" t="s">
        <v>442</v>
      </c>
      <c r="C40" s="180" t="s">
        <v>443</v>
      </c>
    </row>
    <row r="41" spans="2:3" x14ac:dyDescent="0.35">
      <c r="B41" s="173" t="s">
        <v>444</v>
      </c>
      <c r="C41" s="174">
        <v>6</v>
      </c>
    </row>
    <row r="42" spans="2:3" x14ac:dyDescent="0.35">
      <c r="B42" s="173" t="s">
        <v>445</v>
      </c>
      <c r="C42" s="174">
        <v>12</v>
      </c>
    </row>
    <row r="43" spans="2:3" x14ac:dyDescent="0.35">
      <c r="B43" s="173" t="s">
        <v>446</v>
      </c>
      <c r="C43" s="174">
        <v>15</v>
      </c>
    </row>
    <row r="44" spans="2:3" x14ac:dyDescent="0.35">
      <c r="B44" s="173" t="s">
        <v>447</v>
      </c>
      <c r="C44" s="174">
        <v>10</v>
      </c>
    </row>
    <row r="45" spans="2:3" x14ac:dyDescent="0.35">
      <c r="B45" s="173" t="s">
        <v>448</v>
      </c>
      <c r="C45" s="174">
        <v>96</v>
      </c>
    </row>
    <row r="46" spans="2:3" x14ac:dyDescent="0.35">
      <c r="B46" s="173" t="s">
        <v>449</v>
      </c>
      <c r="C46" s="174">
        <v>10</v>
      </c>
    </row>
    <row r="47" spans="2:3" ht="15" customHeight="1" x14ac:dyDescent="0.35">
      <c r="B47" s="310" t="s">
        <v>450</v>
      </c>
      <c r="C47" s="311"/>
    </row>
    <row r="48" spans="2:3" x14ac:dyDescent="0.35">
      <c r="B48" s="173" t="s">
        <v>451</v>
      </c>
      <c r="C48" s="174">
        <v>0</v>
      </c>
    </row>
    <row r="49" spans="2:3" x14ac:dyDescent="0.35">
      <c r="B49" s="173" t="s">
        <v>452</v>
      </c>
      <c r="C49" s="174">
        <v>2</v>
      </c>
    </row>
    <row r="50" spans="2:3" x14ac:dyDescent="0.35">
      <c r="B50" s="173" t="s">
        <v>445</v>
      </c>
      <c r="C50" s="174">
        <v>5</v>
      </c>
    </row>
    <row r="51" spans="2:3" x14ac:dyDescent="0.35">
      <c r="B51" s="173" t="s">
        <v>446</v>
      </c>
      <c r="C51" s="174">
        <v>15</v>
      </c>
    </row>
    <row r="52" spans="2:3" x14ac:dyDescent="0.35">
      <c r="B52" s="173" t="s">
        <v>454</v>
      </c>
      <c r="C52" s="174">
        <v>2</v>
      </c>
    </row>
    <row r="53" spans="2:3" x14ac:dyDescent="0.35">
      <c r="B53" s="173" t="s">
        <v>453</v>
      </c>
      <c r="C53" s="174">
        <v>12</v>
      </c>
    </row>
    <row r="54" spans="2:3" x14ac:dyDescent="0.35">
      <c r="B54" s="173" t="s">
        <v>455</v>
      </c>
      <c r="C54" s="174">
        <v>2</v>
      </c>
    </row>
    <row r="55" spans="2:3" x14ac:dyDescent="0.35">
      <c r="B55" s="177"/>
      <c r="C55" s="178"/>
    </row>
    <row r="56" spans="2:3" ht="29.25" customHeight="1" thickBot="1" x14ac:dyDescent="0.4">
      <c r="B56" s="312" t="s">
        <v>459</v>
      </c>
      <c r="C56" s="313"/>
    </row>
    <row r="57" spans="2:3" x14ac:dyDescent="0.35">
      <c r="B57" s="179" t="s">
        <v>442</v>
      </c>
      <c r="C57" s="180" t="s">
        <v>443</v>
      </c>
    </row>
    <row r="58" spans="2:3" x14ac:dyDescent="0.35">
      <c r="B58" s="173" t="s">
        <v>444</v>
      </c>
      <c r="C58" s="174">
        <v>8</v>
      </c>
    </row>
    <row r="59" spans="2:3" x14ac:dyDescent="0.35">
      <c r="B59" s="173" t="s">
        <v>445</v>
      </c>
      <c r="C59" s="174">
        <v>9</v>
      </c>
    </row>
    <row r="60" spans="2:3" x14ac:dyDescent="0.35">
      <c r="B60" s="173" t="s">
        <v>446</v>
      </c>
      <c r="C60" s="174">
        <v>11</v>
      </c>
    </row>
    <row r="61" spans="2:3" x14ac:dyDescent="0.35">
      <c r="B61" s="173" t="s">
        <v>447</v>
      </c>
      <c r="C61" s="174">
        <v>5</v>
      </c>
    </row>
    <row r="62" spans="2:3" x14ac:dyDescent="0.35">
      <c r="B62" s="173" t="s">
        <v>448</v>
      </c>
      <c r="C62" s="174">
        <v>53</v>
      </c>
    </row>
    <row r="63" spans="2:3" x14ac:dyDescent="0.35">
      <c r="B63" s="173" t="s">
        <v>449</v>
      </c>
      <c r="C63" s="174">
        <v>7</v>
      </c>
    </row>
    <row r="64" spans="2:3" ht="15" customHeight="1" x14ac:dyDescent="0.35">
      <c r="B64" s="310" t="s">
        <v>450</v>
      </c>
      <c r="C64" s="311"/>
    </row>
    <row r="65" spans="2:3" x14ac:dyDescent="0.35">
      <c r="B65" s="173" t="s">
        <v>460</v>
      </c>
      <c r="C65" s="174">
        <v>0</v>
      </c>
    </row>
    <row r="66" spans="2:3" x14ac:dyDescent="0.35">
      <c r="B66" s="173" t="s">
        <v>452</v>
      </c>
      <c r="C66" s="174">
        <v>2</v>
      </c>
    </row>
    <row r="67" spans="2:3" x14ac:dyDescent="0.35">
      <c r="B67" s="173" t="s">
        <v>445</v>
      </c>
      <c r="C67" s="174">
        <v>3</v>
      </c>
    </row>
    <row r="68" spans="2:3" x14ac:dyDescent="0.35">
      <c r="B68" s="173" t="s">
        <v>446</v>
      </c>
      <c r="C68" s="174">
        <v>6</v>
      </c>
    </row>
    <row r="69" spans="2:3" x14ac:dyDescent="0.35">
      <c r="B69" s="173" t="s">
        <v>454</v>
      </c>
      <c r="C69" s="174">
        <v>2</v>
      </c>
    </row>
    <row r="70" spans="2:3" x14ac:dyDescent="0.35">
      <c r="B70" s="173" t="s">
        <v>453</v>
      </c>
      <c r="C70" s="174">
        <v>8</v>
      </c>
    </row>
    <row r="71" spans="2:3" x14ac:dyDescent="0.35">
      <c r="B71" s="173" t="s">
        <v>455</v>
      </c>
      <c r="C71" s="174">
        <v>2</v>
      </c>
    </row>
    <row r="72" spans="2:3" x14ac:dyDescent="0.35">
      <c r="B72" s="24"/>
    </row>
    <row r="73" spans="2:3" x14ac:dyDescent="0.35">
      <c r="B73" s="25"/>
    </row>
    <row r="74" spans="2:3" x14ac:dyDescent="0.35">
      <c r="B74" s="25"/>
    </row>
  </sheetData>
  <sheetProtection algorithmName="SHA-512" hashValue="Z9tIu5cFvko6O5i36BVwc/m9FLPAWr6hwQz6FIEJuEA+3+ZVrEiSXcVZeUnVwUQRJWQE2lzWY0kPKt384Jzd9g==" saltValue="Baz0AmbNiYeDeNjqIyW4RA==" spinCount="100000" sheet="1" objects="1" scenarios="1"/>
  <mergeCells count="9">
    <mergeCell ref="A1:C1"/>
    <mergeCell ref="B64:C64"/>
    <mergeCell ref="B11:C11"/>
    <mergeCell ref="B29:C29"/>
    <mergeCell ref="B47:C47"/>
    <mergeCell ref="B3:C3"/>
    <mergeCell ref="B21:C21"/>
    <mergeCell ref="B39:C39"/>
    <mergeCell ref="B56:C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6BABA-384B-4F16-B671-68AB671679B1}">
  <dimension ref="A1:D44"/>
  <sheetViews>
    <sheetView showGridLines="0" topLeftCell="A12" workbookViewId="0">
      <selection activeCell="G19" sqref="G19"/>
    </sheetView>
  </sheetViews>
  <sheetFormatPr defaultRowHeight="14.5" x14ac:dyDescent="0.35"/>
  <cols>
    <col min="1" max="1" width="25.26953125" style="54" customWidth="1"/>
    <col min="2" max="2" width="23.453125" style="57" customWidth="1"/>
    <col min="3" max="3" width="37.1796875" style="57" customWidth="1"/>
    <col min="4" max="4" width="24.54296875" style="54" customWidth="1"/>
  </cols>
  <sheetData>
    <row r="1" spans="1:4" ht="19.5" x14ac:dyDescent="0.35">
      <c r="A1" s="314" t="s">
        <v>129</v>
      </c>
      <c r="B1" s="314"/>
      <c r="C1" s="314"/>
      <c r="D1" s="314"/>
    </row>
    <row r="2" spans="1:4" ht="15.75" customHeight="1" x14ac:dyDescent="0.35">
      <c r="A2" s="181" t="s">
        <v>461</v>
      </c>
      <c r="B2" s="182" t="s">
        <v>296</v>
      </c>
      <c r="C2" s="182" t="s">
        <v>462</v>
      </c>
      <c r="D2" s="181" t="s">
        <v>463</v>
      </c>
    </row>
    <row r="3" spans="1:4" ht="15.75" customHeight="1" x14ac:dyDescent="0.35">
      <c r="A3" s="315" t="s">
        <v>464</v>
      </c>
      <c r="B3" s="55" t="s">
        <v>465</v>
      </c>
      <c r="C3" s="55" t="s">
        <v>466</v>
      </c>
      <c r="D3" s="51">
        <v>1.8</v>
      </c>
    </row>
    <row r="4" spans="1:4" ht="15.75" customHeight="1" x14ac:dyDescent="0.35">
      <c r="A4" s="316"/>
      <c r="B4" s="55" t="s">
        <v>465</v>
      </c>
      <c r="C4" s="55" t="s">
        <v>467</v>
      </c>
      <c r="D4" s="51">
        <f>(4*60*60*24*200)/1000000</f>
        <v>69.12</v>
      </c>
    </row>
    <row r="5" spans="1:4" ht="15.75" customHeight="1" x14ac:dyDescent="0.35">
      <c r="A5" s="317"/>
      <c r="B5" s="56" t="s">
        <v>468</v>
      </c>
      <c r="C5" s="56" t="s">
        <v>467</v>
      </c>
      <c r="D5" s="52">
        <v>8082</v>
      </c>
    </row>
    <row r="6" spans="1:4" ht="30.75" customHeight="1" x14ac:dyDescent="0.35">
      <c r="A6" s="315" t="s">
        <v>469</v>
      </c>
      <c r="B6" s="55" t="s">
        <v>468</v>
      </c>
      <c r="C6" s="55" t="s">
        <v>470</v>
      </c>
      <c r="D6" s="51">
        <v>4.415</v>
      </c>
    </row>
    <row r="7" spans="1:4" ht="15.75" customHeight="1" x14ac:dyDescent="0.35">
      <c r="A7" s="316"/>
      <c r="B7" s="56" t="s">
        <v>471</v>
      </c>
      <c r="C7" s="56" t="s">
        <v>472</v>
      </c>
      <c r="D7" s="52">
        <v>1101</v>
      </c>
    </row>
    <row r="8" spans="1:4" ht="15.75" customHeight="1" x14ac:dyDescent="0.35">
      <c r="A8" s="316"/>
      <c r="B8" s="55" t="s">
        <v>471</v>
      </c>
      <c r="C8" s="55" t="s">
        <v>466</v>
      </c>
      <c r="D8" s="52">
        <v>23.8</v>
      </c>
    </row>
    <row r="9" spans="1:4" ht="15.75" customHeight="1" x14ac:dyDescent="0.35">
      <c r="A9" s="316"/>
      <c r="B9" s="56" t="s">
        <v>473</v>
      </c>
      <c r="C9" s="56" t="s">
        <v>467</v>
      </c>
      <c r="D9" s="52">
        <v>22405.4</v>
      </c>
    </row>
    <row r="10" spans="1:4" ht="15.75" customHeight="1" x14ac:dyDescent="0.35">
      <c r="A10" s="316"/>
      <c r="B10" s="56" t="s">
        <v>474</v>
      </c>
      <c r="C10" s="56" t="s">
        <v>467</v>
      </c>
      <c r="D10" s="170">
        <v>86.4</v>
      </c>
    </row>
    <row r="11" spans="1:4" ht="15.75" customHeight="1" x14ac:dyDescent="0.35">
      <c r="A11" s="317"/>
      <c r="B11" s="55" t="s">
        <v>474</v>
      </c>
      <c r="C11" s="55" t="s">
        <v>475</v>
      </c>
      <c r="D11" s="51">
        <v>0.2</v>
      </c>
    </row>
    <row r="12" spans="1:4" ht="15.75" customHeight="1" x14ac:dyDescent="0.35">
      <c r="A12" s="318" t="s">
        <v>476</v>
      </c>
      <c r="B12" s="56" t="s">
        <v>468</v>
      </c>
      <c r="C12" s="56" t="s">
        <v>467</v>
      </c>
      <c r="D12" s="52">
        <v>45.8</v>
      </c>
    </row>
    <row r="13" spans="1:4" ht="15.75" customHeight="1" x14ac:dyDescent="0.35">
      <c r="A13" s="319"/>
      <c r="B13" s="55" t="s">
        <v>468</v>
      </c>
      <c r="C13" s="55" t="s">
        <v>466</v>
      </c>
      <c r="D13" s="51" t="s">
        <v>477</v>
      </c>
    </row>
    <row r="14" spans="1:4" ht="15.75" customHeight="1" x14ac:dyDescent="0.35">
      <c r="A14" s="319"/>
      <c r="B14" s="56" t="s">
        <v>471</v>
      </c>
      <c r="C14" s="56" t="s">
        <v>467</v>
      </c>
      <c r="D14" s="52">
        <v>139.69999999999999</v>
      </c>
    </row>
    <row r="15" spans="1:4" ht="15.75" customHeight="1" x14ac:dyDescent="0.35">
      <c r="A15" s="320"/>
      <c r="B15" s="55" t="s">
        <v>471</v>
      </c>
      <c r="C15" s="55" t="s">
        <v>466</v>
      </c>
      <c r="D15" s="52">
        <v>10.6</v>
      </c>
    </row>
    <row r="16" spans="1:4" ht="15.75" customHeight="1" x14ac:dyDescent="0.35">
      <c r="A16" s="315" t="s">
        <v>478</v>
      </c>
      <c r="B16" s="55" t="s">
        <v>468</v>
      </c>
      <c r="C16" s="55" t="s">
        <v>479</v>
      </c>
      <c r="D16" s="51">
        <v>4.1749999999999998</v>
      </c>
    </row>
    <row r="17" spans="1:4" ht="15.75" customHeight="1" x14ac:dyDescent="0.35">
      <c r="A17" s="317"/>
      <c r="B17" s="55" t="s">
        <v>473</v>
      </c>
      <c r="C17" s="55" t="s">
        <v>466</v>
      </c>
      <c r="D17" s="52">
        <v>29.9</v>
      </c>
    </row>
    <row r="18" spans="1:4" ht="15.75" customHeight="1" x14ac:dyDescent="0.35">
      <c r="A18" s="315" t="s">
        <v>480</v>
      </c>
      <c r="B18" s="55" t="s">
        <v>481</v>
      </c>
      <c r="C18" s="55" t="s">
        <v>466</v>
      </c>
      <c r="D18" s="53">
        <v>1.4</v>
      </c>
    </row>
    <row r="19" spans="1:4" ht="15.75" customHeight="1" x14ac:dyDescent="0.35">
      <c r="A19" s="316"/>
      <c r="B19" s="55" t="s">
        <v>481</v>
      </c>
      <c r="C19" s="55" t="s">
        <v>482</v>
      </c>
      <c r="D19" s="53">
        <v>48.2</v>
      </c>
    </row>
    <row r="20" spans="1:4" ht="15.75" customHeight="1" x14ac:dyDescent="0.35">
      <c r="A20" s="316"/>
      <c r="B20" s="55" t="s">
        <v>481</v>
      </c>
      <c r="C20" s="55" t="s">
        <v>483</v>
      </c>
      <c r="D20" s="53">
        <v>372.3</v>
      </c>
    </row>
    <row r="21" spans="1:4" ht="27.75" customHeight="1" x14ac:dyDescent="0.35">
      <c r="A21" s="316"/>
      <c r="B21" s="55" t="s">
        <v>481</v>
      </c>
      <c r="C21" s="55" t="s">
        <v>484</v>
      </c>
      <c r="D21" s="53">
        <v>627.29999999999995</v>
      </c>
    </row>
    <row r="22" spans="1:4" ht="15.75" customHeight="1" x14ac:dyDescent="0.35">
      <c r="A22" s="316"/>
      <c r="B22" s="55" t="s">
        <v>485</v>
      </c>
      <c r="C22" s="55" t="s">
        <v>466</v>
      </c>
      <c r="D22" s="53">
        <v>4.0999999999999996</v>
      </c>
    </row>
    <row r="23" spans="1:4" ht="15.75" customHeight="1" x14ac:dyDescent="0.35">
      <c r="A23" s="316"/>
      <c r="B23" s="55" t="s">
        <v>485</v>
      </c>
      <c r="C23" s="55" t="s">
        <v>482</v>
      </c>
      <c r="D23" s="53">
        <v>0</v>
      </c>
    </row>
    <row r="24" spans="1:4" ht="15.75" customHeight="1" x14ac:dyDescent="0.35">
      <c r="A24" s="316"/>
      <c r="B24" s="55" t="s">
        <v>485</v>
      </c>
      <c r="C24" s="55" t="s">
        <v>483</v>
      </c>
      <c r="D24" s="53">
        <v>20.399999999999999</v>
      </c>
    </row>
    <row r="25" spans="1:4" ht="15.75" customHeight="1" x14ac:dyDescent="0.35">
      <c r="A25" s="316"/>
      <c r="B25" s="55" t="s">
        <v>485</v>
      </c>
      <c r="C25" s="55" t="s">
        <v>484</v>
      </c>
      <c r="D25" s="53">
        <v>34</v>
      </c>
    </row>
    <row r="26" spans="1:4" ht="15.75" customHeight="1" x14ac:dyDescent="0.35">
      <c r="A26" s="316"/>
      <c r="B26" s="55" t="s">
        <v>486</v>
      </c>
      <c r="C26" s="55" t="s">
        <v>482</v>
      </c>
      <c r="D26" s="53">
        <v>0</v>
      </c>
    </row>
    <row r="27" spans="1:4" ht="15.75" customHeight="1" x14ac:dyDescent="0.35">
      <c r="A27" s="316"/>
      <c r="B27" s="55" t="s">
        <v>486</v>
      </c>
      <c r="C27" s="55" t="s">
        <v>483</v>
      </c>
      <c r="D27" s="53">
        <v>319.60000000000002</v>
      </c>
    </row>
    <row r="28" spans="1:4" ht="15.75" customHeight="1" x14ac:dyDescent="0.35">
      <c r="A28" s="316"/>
      <c r="B28" s="55" t="s">
        <v>486</v>
      </c>
      <c r="C28" s="55" t="s">
        <v>484</v>
      </c>
      <c r="D28" s="53">
        <v>258.39999999999998</v>
      </c>
    </row>
    <row r="29" spans="1:4" ht="15.75" customHeight="1" x14ac:dyDescent="0.35">
      <c r="A29" s="316"/>
      <c r="B29" s="55" t="s">
        <v>487</v>
      </c>
      <c r="C29" s="55" t="s">
        <v>488</v>
      </c>
      <c r="D29" s="53" t="s">
        <v>489</v>
      </c>
    </row>
    <row r="30" spans="1:4" ht="27.75" customHeight="1" x14ac:dyDescent="0.35">
      <c r="A30" s="316"/>
      <c r="B30" s="55" t="s">
        <v>490</v>
      </c>
      <c r="C30" s="55" t="s">
        <v>482</v>
      </c>
      <c r="D30" s="53">
        <v>0</v>
      </c>
    </row>
    <row r="31" spans="1:4" ht="15.75" customHeight="1" x14ac:dyDescent="0.35">
      <c r="A31" s="316"/>
      <c r="B31" s="55" t="s">
        <v>490</v>
      </c>
      <c r="C31" s="55" t="s">
        <v>483</v>
      </c>
      <c r="D31" s="53">
        <v>115.6</v>
      </c>
    </row>
    <row r="32" spans="1:4" ht="27.75" customHeight="1" x14ac:dyDescent="0.35">
      <c r="A32" s="316"/>
      <c r="B32" s="55" t="s">
        <v>490</v>
      </c>
      <c r="C32" s="55" t="s">
        <v>484</v>
      </c>
      <c r="D32" s="53">
        <v>129.19999999999999</v>
      </c>
    </row>
    <row r="33" spans="1:4" ht="15.75" customHeight="1" x14ac:dyDescent="0.35">
      <c r="A33" s="317"/>
      <c r="B33" s="55" t="s">
        <v>491</v>
      </c>
      <c r="C33" s="55" t="s">
        <v>488</v>
      </c>
      <c r="D33" s="53" t="s">
        <v>489</v>
      </c>
    </row>
    <row r="34" spans="1:4" ht="27.75" customHeight="1" x14ac:dyDescent="0.35">
      <c r="A34" s="315" t="s">
        <v>492</v>
      </c>
      <c r="B34" s="55" t="s">
        <v>380</v>
      </c>
      <c r="C34" s="55" t="s">
        <v>493</v>
      </c>
      <c r="D34" s="51">
        <v>11122.1</v>
      </c>
    </row>
    <row r="35" spans="1:4" ht="15.75" customHeight="1" x14ac:dyDescent="0.35">
      <c r="A35" s="316"/>
      <c r="B35" s="55" t="s">
        <v>494</v>
      </c>
      <c r="C35" s="55" t="s">
        <v>495</v>
      </c>
      <c r="D35" s="51">
        <v>322.7</v>
      </c>
    </row>
    <row r="36" spans="1:4" ht="15.75" customHeight="1" x14ac:dyDescent="0.35">
      <c r="A36" s="316"/>
      <c r="B36" s="55" t="s">
        <v>494</v>
      </c>
      <c r="C36" s="55" t="s">
        <v>466</v>
      </c>
      <c r="D36" s="51">
        <v>0.4</v>
      </c>
    </row>
    <row r="37" spans="1:4" ht="27.75" customHeight="1" x14ac:dyDescent="0.35">
      <c r="A37" s="316"/>
      <c r="B37" s="55" t="s">
        <v>383</v>
      </c>
      <c r="C37" s="55" t="s">
        <v>493</v>
      </c>
      <c r="D37" s="53">
        <v>14835.82873461151</v>
      </c>
    </row>
    <row r="38" spans="1:4" ht="27.75" customHeight="1" x14ac:dyDescent="0.35">
      <c r="A38" s="317"/>
      <c r="B38" s="55" t="s">
        <v>383</v>
      </c>
      <c r="C38" s="55" t="s">
        <v>466</v>
      </c>
      <c r="D38" s="51">
        <v>1.3</v>
      </c>
    </row>
    <row r="39" spans="1:4" ht="27.75" customHeight="1" x14ac:dyDescent="0.35">
      <c r="A39" s="315" t="s">
        <v>496</v>
      </c>
      <c r="B39" s="55" t="s">
        <v>497</v>
      </c>
      <c r="C39" s="55" t="s">
        <v>472</v>
      </c>
      <c r="D39" s="53">
        <f>(150*345)/1000</f>
        <v>51.75</v>
      </c>
    </row>
    <row r="40" spans="1:4" ht="15.75" customHeight="1" x14ac:dyDescent="0.35">
      <c r="A40" s="316"/>
      <c r="B40" s="55" t="s">
        <v>497</v>
      </c>
      <c r="C40" s="55" t="s">
        <v>467</v>
      </c>
      <c r="D40" s="53">
        <v>20.7</v>
      </c>
    </row>
    <row r="41" spans="1:4" ht="15.75" customHeight="1" x14ac:dyDescent="0.35">
      <c r="A41" s="316"/>
      <c r="B41" s="55" t="s">
        <v>498</v>
      </c>
      <c r="C41" s="55" t="s">
        <v>466</v>
      </c>
      <c r="D41" s="53">
        <v>46.6</v>
      </c>
    </row>
    <row r="42" spans="1:4" ht="15.75" customHeight="1" x14ac:dyDescent="0.35">
      <c r="A42" s="316"/>
      <c r="B42" s="55" t="s">
        <v>499</v>
      </c>
      <c r="C42" s="55" t="s">
        <v>466</v>
      </c>
      <c r="D42" s="53">
        <v>60.8</v>
      </c>
    </row>
    <row r="43" spans="1:4" ht="15.75" customHeight="1" x14ac:dyDescent="0.35">
      <c r="A43" s="316"/>
      <c r="B43" s="55" t="s">
        <v>500</v>
      </c>
      <c r="C43" s="55" t="s">
        <v>472</v>
      </c>
      <c r="D43" s="53">
        <v>37.950000000000003</v>
      </c>
    </row>
    <row r="44" spans="1:4" ht="15.75" customHeight="1" x14ac:dyDescent="0.35">
      <c r="A44" s="317"/>
      <c r="B44" s="55" t="s">
        <v>415</v>
      </c>
      <c r="C44" s="55" t="s">
        <v>466</v>
      </c>
      <c r="D44" s="51">
        <v>78.2</v>
      </c>
    </row>
  </sheetData>
  <sheetProtection algorithmName="SHA-512" hashValue="p5YXNKq5aZ/E6SI3fJYyhfSXvTBO2GWf+b8sVBN2ybkuJ2VMPnYJLvAlbK0n/PDsS0BAWGU96Z4T56kxr8yddw==" saltValue="SlZvTzlTvt0xD70Ef0uRUg==" spinCount="100000" sheet="1" objects="1" scenarios="1"/>
  <mergeCells count="8">
    <mergeCell ref="A1:D1"/>
    <mergeCell ref="A34:A38"/>
    <mergeCell ref="A39:A44"/>
    <mergeCell ref="A3:A5"/>
    <mergeCell ref="A6:A11"/>
    <mergeCell ref="A12:A15"/>
    <mergeCell ref="A16:A17"/>
    <mergeCell ref="A18:A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4F14-AEFE-4873-B838-877912A84F43}">
  <dimension ref="A1:S44"/>
  <sheetViews>
    <sheetView showGridLines="0" workbookViewId="0">
      <selection activeCell="P16" sqref="P16"/>
    </sheetView>
  </sheetViews>
  <sheetFormatPr defaultRowHeight="14.5" x14ac:dyDescent="0.35"/>
  <cols>
    <col min="7" max="7" width="12.7265625" customWidth="1"/>
  </cols>
  <sheetData>
    <row r="1" spans="1:15" ht="19.5" x14ac:dyDescent="0.35">
      <c r="A1" s="185" t="s">
        <v>501</v>
      </c>
      <c r="B1" s="185"/>
      <c r="C1" s="185"/>
      <c r="D1" s="185"/>
      <c r="E1" s="185"/>
      <c r="F1" s="185"/>
      <c r="G1" s="185"/>
      <c r="H1" s="185"/>
      <c r="I1" s="185"/>
      <c r="J1" s="185"/>
      <c r="K1" s="185"/>
      <c r="L1" s="185"/>
      <c r="M1" s="185"/>
      <c r="N1" s="26" t="s">
        <v>502</v>
      </c>
      <c r="O1" s="26" t="s">
        <v>502</v>
      </c>
    </row>
    <row r="2" spans="1:15" ht="19.5" x14ac:dyDescent="0.35">
      <c r="A2" s="27" t="s">
        <v>502</v>
      </c>
      <c r="B2" s="26" t="s">
        <v>502</v>
      </c>
      <c r="C2" s="26" t="s">
        <v>502</v>
      </c>
      <c r="D2" s="26" t="s">
        <v>502</v>
      </c>
      <c r="E2" s="26" t="s">
        <v>502</v>
      </c>
      <c r="F2" s="26" t="s">
        <v>502</v>
      </c>
      <c r="G2" s="26" t="s">
        <v>502</v>
      </c>
      <c r="H2" s="26" t="s">
        <v>502</v>
      </c>
      <c r="I2" s="26" t="s">
        <v>502</v>
      </c>
      <c r="J2" s="26" t="s">
        <v>502</v>
      </c>
      <c r="K2" s="26" t="s">
        <v>502</v>
      </c>
      <c r="L2" s="26" t="s">
        <v>502</v>
      </c>
      <c r="M2" s="26" t="s">
        <v>502</v>
      </c>
      <c r="N2" s="26" t="s">
        <v>502</v>
      </c>
      <c r="O2" s="26" t="s">
        <v>502</v>
      </c>
    </row>
    <row r="3" spans="1:15" ht="16" x14ac:dyDescent="0.4">
      <c r="A3" s="28" t="s">
        <v>502</v>
      </c>
      <c r="B3" s="186" t="s">
        <v>503</v>
      </c>
      <c r="C3" s="187"/>
      <c r="D3" s="187"/>
      <c r="E3" s="187"/>
      <c r="F3" s="187"/>
      <c r="G3" s="188"/>
      <c r="H3" s="36" t="s">
        <v>504</v>
      </c>
      <c r="I3" s="36" t="s">
        <v>505</v>
      </c>
      <c r="J3" s="36" t="s">
        <v>506</v>
      </c>
      <c r="K3" s="36" t="s">
        <v>507</v>
      </c>
      <c r="L3" s="36" t="s">
        <v>508</v>
      </c>
      <c r="M3" s="36" t="s">
        <v>509</v>
      </c>
      <c r="N3" s="36" t="s">
        <v>510</v>
      </c>
    </row>
    <row r="4" spans="1:15" ht="15.5" x14ac:dyDescent="0.35">
      <c r="A4" s="28" t="s">
        <v>502</v>
      </c>
      <c r="B4" s="189" t="s">
        <v>511</v>
      </c>
      <c r="C4" s="190"/>
      <c r="D4" s="190"/>
      <c r="E4" s="190"/>
      <c r="F4" s="190"/>
      <c r="G4" s="191"/>
      <c r="H4" s="38">
        <v>1510</v>
      </c>
      <c r="I4" s="38">
        <v>1530</v>
      </c>
      <c r="J4" s="38">
        <v>1440</v>
      </c>
      <c r="K4" s="38">
        <v>1447</v>
      </c>
      <c r="L4" s="38">
        <v>1497</v>
      </c>
      <c r="M4" s="38">
        <v>1693</v>
      </c>
      <c r="N4" s="38">
        <v>1744</v>
      </c>
    </row>
    <row r="5" spans="1:15" ht="15.5" x14ac:dyDescent="0.35">
      <c r="A5" s="28"/>
      <c r="B5" s="192" t="s">
        <v>512</v>
      </c>
      <c r="C5" s="193"/>
      <c r="D5" s="193"/>
      <c r="E5" s="193"/>
      <c r="F5" s="193"/>
      <c r="G5" s="194"/>
      <c r="H5" s="38" t="s">
        <v>513</v>
      </c>
      <c r="I5" s="38" t="s">
        <v>513</v>
      </c>
      <c r="J5" s="38" t="s">
        <v>513</v>
      </c>
      <c r="K5" s="38" t="s">
        <v>513</v>
      </c>
      <c r="L5" s="38" t="s">
        <v>513</v>
      </c>
      <c r="M5" s="38">
        <v>997</v>
      </c>
      <c r="N5" s="38">
        <v>1458</v>
      </c>
    </row>
    <row r="6" spans="1:15" ht="15.5" x14ac:dyDescent="0.35">
      <c r="A6" s="28" t="s">
        <v>502</v>
      </c>
      <c r="B6" s="189" t="s">
        <v>514</v>
      </c>
      <c r="C6" s="190"/>
      <c r="D6" s="190"/>
      <c r="E6" s="190"/>
      <c r="F6" s="190"/>
      <c r="G6" s="191"/>
      <c r="H6" s="38">
        <v>1060</v>
      </c>
      <c r="I6" s="39">
        <v>987</v>
      </c>
      <c r="J6" s="38">
        <v>1150</v>
      </c>
      <c r="K6" s="38">
        <v>1080</v>
      </c>
      <c r="L6" s="38">
        <v>944</v>
      </c>
      <c r="M6" s="38">
        <v>986</v>
      </c>
      <c r="N6" s="38">
        <v>1109</v>
      </c>
    </row>
    <row r="7" spans="1:15" ht="15.5" x14ac:dyDescent="0.35">
      <c r="A7" s="28" t="s">
        <v>502</v>
      </c>
      <c r="B7" s="29" t="s">
        <v>502</v>
      </c>
      <c r="C7" s="29" t="s">
        <v>502</v>
      </c>
      <c r="D7" s="29" t="s">
        <v>502</v>
      </c>
      <c r="E7" s="29" t="s">
        <v>502</v>
      </c>
      <c r="F7" s="29" t="s">
        <v>502</v>
      </c>
      <c r="G7" s="29" t="s">
        <v>502</v>
      </c>
      <c r="H7" s="29" t="s">
        <v>502</v>
      </c>
      <c r="I7" s="29" t="s">
        <v>502</v>
      </c>
      <c r="J7" s="29" t="s">
        <v>502</v>
      </c>
      <c r="K7" s="28" t="s">
        <v>502</v>
      </c>
      <c r="L7" s="28" t="s">
        <v>502</v>
      </c>
      <c r="M7" s="28" t="s">
        <v>502</v>
      </c>
      <c r="N7" s="28" t="s">
        <v>502</v>
      </c>
    </row>
    <row r="8" spans="1:15" ht="15.5" x14ac:dyDescent="0.35">
      <c r="A8" s="28" t="s">
        <v>502</v>
      </c>
      <c r="B8" s="183" t="s">
        <v>515</v>
      </c>
      <c r="C8" s="184"/>
      <c r="D8" s="184"/>
      <c r="E8" s="184"/>
      <c r="F8" s="184"/>
      <c r="G8" s="184"/>
      <c r="H8" s="40" t="s">
        <v>516</v>
      </c>
      <c r="I8" s="41" t="s">
        <v>517</v>
      </c>
      <c r="J8" s="41" t="s">
        <v>518</v>
      </c>
      <c r="K8" s="41" t="s">
        <v>519</v>
      </c>
      <c r="L8" s="42" t="s">
        <v>508</v>
      </c>
      <c r="M8" s="42" t="s">
        <v>509</v>
      </c>
      <c r="N8" s="36" t="s">
        <v>510</v>
      </c>
    </row>
    <row r="9" spans="1:15" ht="15.5" x14ac:dyDescent="0.35">
      <c r="A9" s="28" t="s">
        <v>502</v>
      </c>
      <c r="B9" s="195" t="s">
        <v>520</v>
      </c>
      <c r="C9" s="196"/>
      <c r="D9" s="196"/>
      <c r="E9" s="196"/>
      <c r="F9" s="196"/>
      <c r="G9" s="197"/>
      <c r="H9" s="37">
        <v>1.44</v>
      </c>
      <c r="I9" s="37">
        <v>1.26</v>
      </c>
      <c r="J9" s="37" t="s">
        <v>521</v>
      </c>
      <c r="K9" s="37" t="s">
        <v>522</v>
      </c>
      <c r="L9" s="37" t="s">
        <v>523</v>
      </c>
      <c r="M9" s="37">
        <v>1.4</v>
      </c>
      <c r="N9" s="58">
        <v>1.49</v>
      </c>
    </row>
    <row r="10" spans="1:15" ht="15.5" x14ac:dyDescent="0.35">
      <c r="A10" s="28"/>
      <c r="B10" s="198" t="s">
        <v>464</v>
      </c>
      <c r="C10" s="199"/>
      <c r="D10" s="199"/>
      <c r="E10" s="199"/>
      <c r="F10" s="199"/>
      <c r="G10" s="200"/>
      <c r="H10" s="38" t="s">
        <v>513</v>
      </c>
      <c r="I10" s="38" t="s">
        <v>513</v>
      </c>
      <c r="J10" s="38" t="s">
        <v>513</v>
      </c>
      <c r="K10" s="38" t="s">
        <v>513</v>
      </c>
      <c r="L10" s="38" t="s">
        <v>513</v>
      </c>
      <c r="M10" s="37">
        <v>2.92</v>
      </c>
      <c r="N10" s="58">
        <v>3.61</v>
      </c>
    </row>
    <row r="11" spans="1:15" ht="15.5" x14ac:dyDescent="0.35">
      <c r="A11" s="28" t="s">
        <v>502</v>
      </c>
      <c r="B11" s="201" t="s">
        <v>524</v>
      </c>
      <c r="C11" s="202"/>
      <c r="D11" s="202"/>
      <c r="E11" s="202"/>
      <c r="F11" s="202"/>
      <c r="G11" s="203"/>
      <c r="H11" s="38" t="s">
        <v>513</v>
      </c>
      <c r="I11" s="37">
        <v>1.96</v>
      </c>
      <c r="J11" s="37">
        <v>2.06</v>
      </c>
      <c r="K11" s="37">
        <v>1.6</v>
      </c>
      <c r="L11" s="37">
        <v>1.61</v>
      </c>
      <c r="M11" s="37">
        <v>1.67</v>
      </c>
      <c r="N11" s="58">
        <v>1.72</v>
      </c>
    </row>
    <row r="12" spans="1:15" ht="15.5" x14ac:dyDescent="0.35">
      <c r="A12" s="28" t="s">
        <v>502</v>
      </c>
      <c r="B12" s="206" t="s">
        <v>525</v>
      </c>
      <c r="C12" s="206"/>
      <c r="D12" s="206"/>
      <c r="E12" s="206"/>
      <c r="F12" s="206"/>
      <c r="G12" s="206"/>
      <c r="H12" s="206"/>
      <c r="I12" s="206"/>
      <c r="J12" s="206"/>
      <c r="K12" s="206"/>
      <c r="L12" s="206"/>
      <c r="M12" s="206"/>
      <c r="N12" s="59" t="s">
        <v>502</v>
      </c>
    </row>
    <row r="13" spans="1:15" ht="15.5" x14ac:dyDescent="0.35">
      <c r="A13" s="28" t="s">
        <v>502</v>
      </c>
      <c r="B13" s="28" t="s">
        <v>502</v>
      </c>
      <c r="C13" s="28" t="s">
        <v>502</v>
      </c>
      <c r="D13" s="28" t="s">
        <v>502</v>
      </c>
      <c r="E13" s="28" t="s">
        <v>502</v>
      </c>
      <c r="F13" s="28" t="s">
        <v>502</v>
      </c>
      <c r="G13" s="28" t="s">
        <v>502</v>
      </c>
      <c r="H13" s="28" t="s">
        <v>502</v>
      </c>
      <c r="I13" s="28" t="s">
        <v>502</v>
      </c>
      <c r="J13" s="28" t="s">
        <v>502</v>
      </c>
      <c r="K13" s="28" t="s">
        <v>502</v>
      </c>
      <c r="L13" s="28" t="s">
        <v>502</v>
      </c>
      <c r="M13" s="28" t="s">
        <v>502</v>
      </c>
      <c r="N13" s="59" t="s">
        <v>502</v>
      </c>
    </row>
    <row r="14" spans="1:15" ht="15.5" x14ac:dyDescent="0.35">
      <c r="A14" s="28" t="s">
        <v>502</v>
      </c>
      <c r="B14" s="204" t="s">
        <v>526</v>
      </c>
      <c r="C14" s="205"/>
      <c r="D14" s="205"/>
      <c r="E14" s="205"/>
      <c r="F14" s="205"/>
      <c r="G14" s="205"/>
      <c r="H14" s="40" t="s">
        <v>516</v>
      </c>
      <c r="I14" s="41" t="s">
        <v>517</v>
      </c>
      <c r="J14" s="41" t="s">
        <v>518</v>
      </c>
      <c r="K14" s="41" t="s">
        <v>519</v>
      </c>
      <c r="L14" s="42" t="s">
        <v>508</v>
      </c>
      <c r="M14" s="42" t="s">
        <v>509</v>
      </c>
      <c r="N14" s="60" t="s">
        <v>510</v>
      </c>
    </row>
    <row r="15" spans="1:15" ht="15.5" x14ac:dyDescent="0.35">
      <c r="A15" s="28" t="s">
        <v>502</v>
      </c>
      <c r="B15" s="201" t="s">
        <v>527</v>
      </c>
      <c r="C15" s="202"/>
      <c r="D15" s="202"/>
      <c r="E15" s="202"/>
      <c r="F15" s="202"/>
      <c r="G15" s="203"/>
      <c r="H15" s="37">
        <v>0.37</v>
      </c>
      <c r="I15" s="37">
        <v>0.4</v>
      </c>
      <c r="J15" s="37">
        <v>0.27</v>
      </c>
      <c r="K15" s="37">
        <v>0.24</v>
      </c>
      <c r="L15" s="37">
        <v>0.3</v>
      </c>
      <c r="M15" s="43">
        <v>0.25</v>
      </c>
      <c r="N15" s="58">
        <v>0.36</v>
      </c>
    </row>
    <row r="16" spans="1:15" ht="15.5" x14ac:dyDescent="0.35">
      <c r="A16" s="28" t="s">
        <v>502</v>
      </c>
      <c r="B16" s="201" t="s">
        <v>528</v>
      </c>
      <c r="C16" s="202"/>
      <c r="D16" s="202"/>
      <c r="E16" s="202"/>
      <c r="F16" s="202"/>
      <c r="G16" s="203"/>
      <c r="H16" s="37">
        <v>2.15</v>
      </c>
      <c r="I16" s="37">
        <v>2.19</v>
      </c>
      <c r="J16" s="37">
        <v>2.17</v>
      </c>
      <c r="K16" s="37">
        <v>2.21</v>
      </c>
      <c r="L16" s="37">
        <v>2.29</v>
      </c>
      <c r="M16" s="43">
        <v>2.31</v>
      </c>
      <c r="N16" s="58">
        <v>2.72</v>
      </c>
    </row>
    <row r="17" spans="1:14" ht="15.5" x14ac:dyDescent="0.35">
      <c r="A17" s="28" t="s">
        <v>502</v>
      </c>
      <c r="B17" s="28" t="s">
        <v>502</v>
      </c>
      <c r="C17" s="28" t="s">
        <v>502</v>
      </c>
      <c r="D17" s="28" t="s">
        <v>502</v>
      </c>
      <c r="E17" s="28" t="s">
        <v>502</v>
      </c>
      <c r="F17" s="28" t="s">
        <v>502</v>
      </c>
      <c r="G17" s="28" t="s">
        <v>502</v>
      </c>
      <c r="H17" s="28" t="s">
        <v>502</v>
      </c>
      <c r="I17" s="28" t="s">
        <v>502</v>
      </c>
      <c r="J17" s="28" t="s">
        <v>502</v>
      </c>
      <c r="K17" s="28" t="s">
        <v>502</v>
      </c>
      <c r="L17" s="28" t="s">
        <v>502</v>
      </c>
      <c r="M17" s="28" t="s">
        <v>502</v>
      </c>
      <c r="N17" s="61"/>
    </row>
    <row r="18" spans="1:14" ht="15.5" x14ac:dyDescent="0.35">
      <c r="A18" s="28" t="s">
        <v>502</v>
      </c>
      <c r="B18" s="183" t="s">
        <v>529</v>
      </c>
      <c r="C18" s="184"/>
      <c r="D18" s="184"/>
      <c r="E18" s="184"/>
      <c r="F18" s="184"/>
      <c r="G18" s="184"/>
      <c r="H18" s="184"/>
      <c r="I18" s="184"/>
      <c r="J18" s="40" t="s">
        <v>518</v>
      </c>
      <c r="K18" s="41" t="s">
        <v>519</v>
      </c>
      <c r="L18" s="42" t="s">
        <v>508</v>
      </c>
      <c r="M18" s="42" t="s">
        <v>509</v>
      </c>
      <c r="N18" s="60" t="s">
        <v>510</v>
      </c>
    </row>
    <row r="19" spans="1:14" ht="15.5" x14ac:dyDescent="0.35">
      <c r="A19" s="28" t="s">
        <v>502</v>
      </c>
      <c r="B19" s="207" t="s">
        <v>530</v>
      </c>
      <c r="C19" s="208"/>
      <c r="D19" s="208"/>
      <c r="E19" s="208"/>
      <c r="F19" s="208"/>
      <c r="G19" s="208"/>
      <c r="H19" s="208"/>
      <c r="I19" s="209"/>
      <c r="J19" s="37">
        <v>2.27</v>
      </c>
      <c r="K19" s="37">
        <v>2.11</v>
      </c>
      <c r="L19" s="37">
        <v>2.08</v>
      </c>
      <c r="M19" s="43">
        <v>1.41</v>
      </c>
      <c r="N19" s="58">
        <v>1.71</v>
      </c>
    </row>
    <row r="20" spans="1:14" ht="15.5" x14ac:dyDescent="0.35">
      <c r="A20" s="28" t="s">
        <v>502</v>
      </c>
      <c r="B20" s="195" t="s">
        <v>528</v>
      </c>
      <c r="C20" s="196"/>
      <c r="D20" s="196"/>
      <c r="E20" s="196"/>
      <c r="F20" s="196"/>
      <c r="G20" s="196"/>
      <c r="H20" s="196"/>
      <c r="I20" s="197"/>
      <c r="J20" s="37">
        <v>0.43</v>
      </c>
      <c r="K20" s="37">
        <v>0.42</v>
      </c>
      <c r="L20" s="37">
        <v>0.32</v>
      </c>
      <c r="M20" s="43">
        <v>0.34</v>
      </c>
      <c r="N20" s="58">
        <v>0.49</v>
      </c>
    </row>
    <row r="21" spans="1:14" ht="15.5" x14ac:dyDescent="0.35">
      <c r="A21" s="28" t="s">
        <v>502</v>
      </c>
      <c r="B21" s="28" t="s">
        <v>502</v>
      </c>
      <c r="C21" s="28" t="s">
        <v>502</v>
      </c>
      <c r="D21" s="28" t="s">
        <v>502</v>
      </c>
      <c r="E21" s="28" t="s">
        <v>502</v>
      </c>
      <c r="F21" s="28" t="s">
        <v>502</v>
      </c>
      <c r="G21" s="28" t="s">
        <v>502</v>
      </c>
      <c r="H21" s="28" t="s">
        <v>502</v>
      </c>
      <c r="I21" s="28" t="s">
        <v>502</v>
      </c>
      <c r="J21" s="28" t="s">
        <v>502</v>
      </c>
      <c r="K21" s="28" t="s">
        <v>502</v>
      </c>
      <c r="L21" s="28" t="s">
        <v>502</v>
      </c>
      <c r="M21" s="28" t="s">
        <v>502</v>
      </c>
      <c r="N21" s="59" t="s">
        <v>502</v>
      </c>
    </row>
    <row r="22" spans="1:14" ht="15.75" customHeight="1" x14ac:dyDescent="0.35">
      <c r="A22" s="28" t="s">
        <v>502</v>
      </c>
      <c r="B22" s="210" t="s">
        <v>531</v>
      </c>
      <c r="C22" s="211"/>
      <c r="D22" s="211"/>
      <c r="E22" s="211"/>
      <c r="F22" s="211"/>
      <c r="G22" s="211"/>
      <c r="H22" s="211"/>
      <c r="I22" s="211"/>
      <c r="J22" s="211"/>
      <c r="K22" s="211"/>
      <c r="L22" s="212"/>
      <c r="M22" s="44" t="s">
        <v>509</v>
      </c>
      <c r="N22" s="60" t="s">
        <v>510</v>
      </c>
    </row>
    <row r="23" spans="1:14" ht="15.5" x14ac:dyDescent="0.35">
      <c r="A23" s="28" t="s">
        <v>502</v>
      </c>
      <c r="B23" s="213" t="s">
        <v>527</v>
      </c>
      <c r="C23" s="214"/>
      <c r="D23" s="214"/>
      <c r="E23" s="214"/>
      <c r="F23" s="214"/>
      <c r="G23" s="214"/>
      <c r="H23" s="214"/>
      <c r="I23" s="214"/>
      <c r="J23" s="214"/>
      <c r="K23" s="214"/>
      <c r="L23" s="215"/>
      <c r="M23" s="43">
        <v>1.04</v>
      </c>
      <c r="N23" s="58">
        <v>1.91</v>
      </c>
    </row>
    <row r="24" spans="1:14" ht="15.5" x14ac:dyDescent="0.35">
      <c r="A24" s="28" t="s">
        <v>502</v>
      </c>
      <c r="B24" s="222" t="s">
        <v>528</v>
      </c>
      <c r="C24" s="223"/>
      <c r="D24" s="223"/>
      <c r="E24" s="223"/>
      <c r="F24" s="223"/>
      <c r="G24" s="223"/>
      <c r="H24" s="223"/>
      <c r="I24" s="223"/>
      <c r="J24" s="223"/>
      <c r="K24" s="223"/>
      <c r="L24" s="224"/>
      <c r="M24" s="43">
        <v>1.51</v>
      </c>
      <c r="N24" s="58">
        <v>2.14</v>
      </c>
    </row>
    <row r="25" spans="1:14" ht="15.5" x14ac:dyDescent="0.35">
      <c r="A25" s="28" t="s">
        <v>502</v>
      </c>
      <c r="B25" s="28" t="s">
        <v>502</v>
      </c>
      <c r="C25" s="28" t="s">
        <v>502</v>
      </c>
      <c r="D25" s="28" t="s">
        <v>502</v>
      </c>
      <c r="E25" s="28" t="s">
        <v>502</v>
      </c>
      <c r="F25" s="28" t="s">
        <v>502</v>
      </c>
      <c r="G25" s="28" t="s">
        <v>502</v>
      </c>
      <c r="H25" s="28" t="s">
        <v>502</v>
      </c>
      <c r="I25" s="28" t="s">
        <v>502</v>
      </c>
      <c r="J25" s="28" t="s">
        <v>502</v>
      </c>
      <c r="K25" s="28" t="s">
        <v>502</v>
      </c>
      <c r="L25" s="28" t="s">
        <v>502</v>
      </c>
      <c r="M25" s="28" t="s">
        <v>502</v>
      </c>
      <c r="N25" s="28" t="s">
        <v>502</v>
      </c>
    </row>
    <row r="26" spans="1:14" ht="15.5" x14ac:dyDescent="0.35">
      <c r="A26" s="28" t="s">
        <v>502</v>
      </c>
      <c r="B26" s="183" t="s">
        <v>532</v>
      </c>
      <c r="C26" s="184"/>
      <c r="D26" s="184"/>
      <c r="E26" s="184"/>
      <c r="F26" s="216"/>
      <c r="G26" s="217" t="s">
        <v>533</v>
      </c>
      <c r="H26" s="218"/>
      <c r="I26" s="219"/>
      <c r="J26" s="220" t="s">
        <v>534</v>
      </c>
      <c r="K26" s="220"/>
      <c r="L26" s="221"/>
      <c r="M26" s="28" t="s">
        <v>502</v>
      </c>
      <c r="N26" s="28" t="s">
        <v>502</v>
      </c>
    </row>
    <row r="27" spans="1:14" ht="15.5" x14ac:dyDescent="0.35">
      <c r="A27" s="28" t="s">
        <v>502</v>
      </c>
      <c r="B27" s="28" t="s">
        <v>502</v>
      </c>
      <c r="C27" s="28" t="s">
        <v>502</v>
      </c>
      <c r="D27" s="28" t="s">
        <v>502</v>
      </c>
      <c r="E27" s="28" t="s">
        <v>502</v>
      </c>
      <c r="F27" s="28" t="s">
        <v>502</v>
      </c>
      <c r="G27" s="28" t="s">
        <v>502</v>
      </c>
      <c r="H27" s="28" t="s">
        <v>502</v>
      </c>
      <c r="I27" s="28" t="s">
        <v>502</v>
      </c>
      <c r="J27" s="28" t="s">
        <v>502</v>
      </c>
      <c r="K27" s="28" t="s">
        <v>502</v>
      </c>
      <c r="L27" s="28" t="s">
        <v>502</v>
      </c>
      <c r="M27" s="28" t="s">
        <v>502</v>
      </c>
      <c r="N27" s="28" t="s">
        <v>502</v>
      </c>
    </row>
    <row r="28" spans="1:14" ht="15.75" customHeight="1" x14ac:dyDescent="0.35">
      <c r="A28" s="28" t="s">
        <v>502</v>
      </c>
      <c r="B28" s="226" t="s">
        <v>535</v>
      </c>
      <c r="C28" s="226"/>
      <c r="D28" s="226"/>
      <c r="E28" s="226"/>
      <c r="F28" s="226"/>
      <c r="G28" s="226"/>
      <c r="H28" s="226"/>
      <c r="I28" s="226"/>
      <c r="J28" s="226"/>
      <c r="K28" s="226"/>
      <c r="L28" s="226"/>
      <c r="M28" s="226"/>
      <c r="N28" s="226"/>
    </row>
    <row r="29" spans="1:14" ht="30" customHeight="1" x14ac:dyDescent="0.35">
      <c r="A29" s="30" t="s">
        <v>502</v>
      </c>
      <c r="B29" s="46" t="s">
        <v>502</v>
      </c>
      <c r="C29" s="226" t="s">
        <v>536</v>
      </c>
      <c r="D29" s="226"/>
      <c r="E29" s="226" t="s">
        <v>537</v>
      </c>
      <c r="F29" s="226"/>
      <c r="G29" s="226" t="s">
        <v>538</v>
      </c>
      <c r="H29" s="226"/>
      <c r="I29" s="226" t="s">
        <v>539</v>
      </c>
      <c r="J29" s="226"/>
      <c r="K29" s="226" t="s">
        <v>540</v>
      </c>
      <c r="L29" s="226"/>
      <c r="M29" s="226" t="s">
        <v>541</v>
      </c>
      <c r="N29" s="226"/>
    </row>
    <row r="30" spans="1:14" ht="15.5" x14ac:dyDescent="0.35">
      <c r="A30" s="28" t="s">
        <v>502</v>
      </c>
      <c r="B30" s="47" t="s">
        <v>542</v>
      </c>
      <c r="C30" s="227">
        <v>33</v>
      </c>
      <c r="D30" s="227"/>
      <c r="E30" s="227">
        <v>48</v>
      </c>
      <c r="F30" s="227"/>
      <c r="G30" s="227">
        <v>9</v>
      </c>
      <c r="H30" s="227"/>
      <c r="I30" s="227">
        <v>0</v>
      </c>
      <c r="J30" s="227"/>
      <c r="K30" s="227">
        <v>6</v>
      </c>
      <c r="L30" s="227"/>
      <c r="M30" s="227">
        <v>4</v>
      </c>
      <c r="N30" s="227"/>
    </row>
    <row r="31" spans="1:14" ht="15.5" x14ac:dyDescent="0.35">
      <c r="A31" s="28" t="s">
        <v>502</v>
      </c>
      <c r="B31" s="28" t="s">
        <v>502</v>
      </c>
      <c r="C31" s="28" t="s">
        <v>502</v>
      </c>
      <c r="D31" s="28" t="s">
        <v>502</v>
      </c>
      <c r="E31" s="28" t="s">
        <v>502</v>
      </c>
      <c r="F31" s="28" t="s">
        <v>502</v>
      </c>
      <c r="G31" s="28" t="s">
        <v>502</v>
      </c>
      <c r="H31" s="28" t="s">
        <v>502</v>
      </c>
      <c r="I31" s="28" t="s">
        <v>502</v>
      </c>
      <c r="J31" s="28" t="s">
        <v>502</v>
      </c>
      <c r="K31" s="28" t="s">
        <v>502</v>
      </c>
      <c r="L31" s="28" t="s">
        <v>502</v>
      </c>
      <c r="M31" s="28" t="s">
        <v>502</v>
      </c>
      <c r="N31" s="28" t="s">
        <v>502</v>
      </c>
    </row>
    <row r="32" spans="1:14" ht="15.75" customHeight="1" x14ac:dyDescent="0.35">
      <c r="A32" s="28" t="s">
        <v>502</v>
      </c>
      <c r="B32" s="225" t="s">
        <v>543</v>
      </c>
      <c r="C32" s="225"/>
      <c r="D32" s="225"/>
      <c r="E32" s="225"/>
      <c r="F32" s="225"/>
      <c r="G32" s="225"/>
      <c r="H32" s="225"/>
      <c r="I32" s="225"/>
      <c r="J32" s="225"/>
      <c r="K32" s="225"/>
      <c r="L32" s="225"/>
      <c r="M32" s="225"/>
      <c r="N32" s="225"/>
    </row>
    <row r="33" spans="1:19" ht="31.5" customHeight="1" x14ac:dyDescent="0.35">
      <c r="A33" s="30" t="s">
        <v>502</v>
      </c>
      <c r="B33" s="48" t="s">
        <v>502</v>
      </c>
      <c r="C33" s="225" t="s">
        <v>536</v>
      </c>
      <c r="D33" s="225"/>
      <c r="E33" s="225" t="s">
        <v>537</v>
      </c>
      <c r="F33" s="225"/>
      <c r="G33" s="225" t="s">
        <v>544</v>
      </c>
      <c r="H33" s="225"/>
      <c r="I33" s="225" t="s">
        <v>539</v>
      </c>
      <c r="J33" s="225"/>
      <c r="K33" s="225" t="s">
        <v>540</v>
      </c>
      <c r="L33" s="225"/>
      <c r="M33" s="225" t="s">
        <v>541</v>
      </c>
      <c r="N33" s="225"/>
    </row>
    <row r="34" spans="1:19" ht="16" x14ac:dyDescent="0.4">
      <c r="A34" s="28" t="s">
        <v>502</v>
      </c>
      <c r="B34" s="49" t="s">
        <v>542</v>
      </c>
      <c r="C34" s="228">
        <v>9</v>
      </c>
      <c r="D34" s="228"/>
      <c r="E34" s="228">
        <v>53</v>
      </c>
      <c r="F34" s="228"/>
      <c r="G34" s="228">
        <v>1</v>
      </c>
      <c r="H34" s="228"/>
      <c r="I34" s="228">
        <v>0</v>
      </c>
      <c r="J34" s="228"/>
      <c r="K34" s="228">
        <v>24</v>
      </c>
      <c r="L34" s="228"/>
      <c r="M34" s="228">
        <v>12</v>
      </c>
      <c r="N34" s="228"/>
      <c r="S34" s="106"/>
    </row>
    <row r="35" spans="1:19" ht="15.5" x14ac:dyDescent="0.35">
      <c r="A35" s="31"/>
      <c r="B35" s="32"/>
      <c r="C35" s="32"/>
      <c r="D35" s="32"/>
      <c r="E35" s="32"/>
      <c r="F35" s="32"/>
      <c r="G35" s="32"/>
      <c r="H35" s="32"/>
      <c r="I35" s="32"/>
      <c r="J35" s="32"/>
      <c r="K35" s="32"/>
      <c r="L35" s="33"/>
      <c r="M35" s="32"/>
      <c r="N35" s="32"/>
    </row>
    <row r="36" spans="1:19" ht="15.75" customHeight="1" x14ac:dyDescent="0.35">
      <c r="A36" s="28" t="s">
        <v>502</v>
      </c>
      <c r="B36" s="229" t="s">
        <v>545</v>
      </c>
      <c r="C36" s="229"/>
      <c r="D36" s="229"/>
      <c r="E36" s="229"/>
      <c r="F36" s="229"/>
      <c r="G36" s="229"/>
      <c r="H36" s="229"/>
      <c r="I36" s="229"/>
      <c r="J36" s="229"/>
      <c r="K36" s="229"/>
      <c r="L36" s="229"/>
      <c r="M36" s="229"/>
      <c r="N36" s="229"/>
    </row>
    <row r="37" spans="1:19" ht="30" customHeight="1" x14ac:dyDescent="0.35">
      <c r="A37" s="30" t="s">
        <v>502</v>
      </c>
      <c r="B37" s="46" t="s">
        <v>502</v>
      </c>
      <c r="C37" s="226" t="s">
        <v>536</v>
      </c>
      <c r="D37" s="226"/>
      <c r="E37" s="226" t="s">
        <v>537</v>
      </c>
      <c r="F37" s="226"/>
      <c r="G37" s="226" t="s">
        <v>544</v>
      </c>
      <c r="H37" s="226"/>
      <c r="I37" s="226" t="s">
        <v>539</v>
      </c>
      <c r="J37" s="226"/>
      <c r="K37" s="226" t="s">
        <v>540</v>
      </c>
      <c r="L37" s="226"/>
      <c r="M37" s="226" t="s">
        <v>541</v>
      </c>
      <c r="N37" s="226"/>
    </row>
    <row r="38" spans="1:19" ht="15.5" x14ac:dyDescent="0.35">
      <c r="A38" s="28" t="s">
        <v>502</v>
      </c>
      <c r="B38" s="45" t="s">
        <v>542</v>
      </c>
      <c r="C38" s="235">
        <v>32</v>
      </c>
      <c r="D38" s="236"/>
      <c r="E38" s="235">
        <v>49</v>
      </c>
      <c r="F38" s="236"/>
      <c r="G38" s="235">
        <v>3</v>
      </c>
      <c r="H38" s="236"/>
      <c r="I38" s="235">
        <v>0</v>
      </c>
      <c r="J38" s="236"/>
      <c r="K38" s="237">
        <v>1</v>
      </c>
      <c r="L38" s="236"/>
      <c r="M38" s="237">
        <v>3</v>
      </c>
      <c r="N38" s="236"/>
    </row>
    <row r="39" spans="1:19" ht="15.5" x14ac:dyDescent="0.35">
      <c r="A39" s="28" t="s">
        <v>502</v>
      </c>
      <c r="B39" s="28" t="s">
        <v>502</v>
      </c>
      <c r="C39" s="28" t="s">
        <v>502</v>
      </c>
      <c r="D39" s="28" t="s">
        <v>502</v>
      </c>
      <c r="E39" s="28" t="s">
        <v>502</v>
      </c>
      <c r="F39" s="28" t="s">
        <v>502</v>
      </c>
      <c r="G39" s="28" t="s">
        <v>502</v>
      </c>
      <c r="H39" s="28" t="s">
        <v>502</v>
      </c>
      <c r="I39" s="28" t="s">
        <v>502</v>
      </c>
      <c r="J39" s="28" t="s">
        <v>502</v>
      </c>
      <c r="K39" s="28" t="s">
        <v>502</v>
      </c>
      <c r="L39" s="28" t="s">
        <v>502</v>
      </c>
      <c r="M39" s="28" t="s">
        <v>502</v>
      </c>
      <c r="N39" s="28" t="s">
        <v>502</v>
      </c>
      <c r="S39" s="50"/>
    </row>
    <row r="40" spans="1:19" ht="15.5" x14ac:dyDescent="0.35">
      <c r="A40" s="28" t="s">
        <v>502</v>
      </c>
      <c r="B40" s="238" t="s">
        <v>546</v>
      </c>
      <c r="C40" s="239"/>
      <c r="D40" s="239"/>
      <c r="E40" s="239"/>
      <c r="F40" s="239"/>
      <c r="G40" s="239"/>
      <c r="H40" s="239"/>
      <c r="I40" s="239"/>
      <c r="J40" s="240"/>
      <c r="K40" s="28" t="s">
        <v>502</v>
      </c>
      <c r="L40" s="28" t="s">
        <v>502</v>
      </c>
      <c r="M40" s="28" t="s">
        <v>502</v>
      </c>
      <c r="N40" s="28" t="s">
        <v>502</v>
      </c>
    </row>
    <row r="41" spans="1:19" ht="15.5" x14ac:dyDescent="0.35">
      <c r="B41" s="230" t="s">
        <v>540</v>
      </c>
      <c r="C41" s="231"/>
      <c r="D41" s="232"/>
      <c r="E41" s="241">
        <v>62425</v>
      </c>
      <c r="F41" s="242"/>
      <c r="G41" s="242"/>
      <c r="H41" s="242"/>
      <c r="I41" s="242"/>
      <c r="J41" s="243"/>
      <c r="K41" s="28" t="s">
        <v>502</v>
      </c>
      <c r="L41" s="28" t="s">
        <v>502</v>
      </c>
      <c r="M41" s="28" t="s">
        <v>502</v>
      </c>
    </row>
    <row r="42" spans="1:19" ht="15.5" x14ac:dyDescent="0.35">
      <c r="B42" s="230" t="s">
        <v>541</v>
      </c>
      <c r="C42" s="231"/>
      <c r="D42" s="232"/>
      <c r="E42" s="241">
        <v>38911</v>
      </c>
      <c r="F42" s="242"/>
      <c r="G42" s="242"/>
      <c r="H42" s="242"/>
      <c r="I42" s="242"/>
      <c r="J42" s="243"/>
      <c r="K42" s="28" t="s">
        <v>502</v>
      </c>
      <c r="L42" s="28" t="s">
        <v>502</v>
      </c>
      <c r="M42" s="28" t="s">
        <v>502</v>
      </c>
    </row>
    <row r="43" spans="1:19" ht="15.5" x14ac:dyDescent="0.35">
      <c r="B43" s="230" t="s">
        <v>547</v>
      </c>
      <c r="C43" s="231"/>
      <c r="D43" s="232"/>
      <c r="E43" s="233"/>
      <c r="F43" s="233"/>
      <c r="G43" s="233"/>
      <c r="H43" s="233"/>
      <c r="I43" s="233"/>
      <c r="J43" s="234"/>
      <c r="K43" s="28" t="s">
        <v>502</v>
      </c>
      <c r="L43" s="28" t="s">
        <v>502</v>
      </c>
      <c r="M43" s="28" t="s">
        <v>502</v>
      </c>
    </row>
    <row r="44" spans="1:19" ht="15.5" x14ac:dyDescent="0.35">
      <c r="B44" s="28" t="s">
        <v>502</v>
      </c>
      <c r="C44" s="28" t="s">
        <v>502</v>
      </c>
      <c r="D44" s="28" t="s">
        <v>502</v>
      </c>
      <c r="E44" s="28" t="s">
        <v>502</v>
      </c>
      <c r="F44" s="28" t="s">
        <v>502</v>
      </c>
      <c r="G44" s="28" t="s">
        <v>502</v>
      </c>
      <c r="H44" s="28" t="s">
        <v>502</v>
      </c>
      <c r="I44" s="28" t="s">
        <v>502</v>
      </c>
      <c r="J44" s="28" t="s">
        <v>502</v>
      </c>
      <c r="K44" s="28" t="s">
        <v>502</v>
      </c>
      <c r="L44" s="28" t="s">
        <v>502</v>
      </c>
      <c r="M44" s="28" t="s">
        <v>502</v>
      </c>
      <c r="N44" s="28" t="s">
        <v>502</v>
      </c>
      <c r="O44" s="28" t="s">
        <v>502</v>
      </c>
    </row>
  </sheetData>
  <sheetProtection algorithmName="SHA-512" hashValue="4bOAuFpTTxLLV/8oZECj8ZD2A5CaZdGkUo7yc2W5bRRZjneja/RbpLYoIHZrjMFFx07CtyGu1MN3408dDFdHsw==" saltValue="/YYmeeQsu0iVSy2y3bU4uw==" spinCount="100000" sheet="1" objects="1" scenarios="1"/>
  <mergeCells count="68">
    <mergeCell ref="B36:N36"/>
    <mergeCell ref="B43:D43"/>
    <mergeCell ref="E43:J43"/>
    <mergeCell ref="M37:N37"/>
    <mergeCell ref="C38:D38"/>
    <mergeCell ref="E38:F38"/>
    <mergeCell ref="G38:H38"/>
    <mergeCell ref="I38:J38"/>
    <mergeCell ref="K38:L38"/>
    <mergeCell ref="M38:N38"/>
    <mergeCell ref="B40:J40"/>
    <mergeCell ref="B41:D41"/>
    <mergeCell ref="E41:J41"/>
    <mergeCell ref="B42:D42"/>
    <mergeCell ref="E42:J42"/>
    <mergeCell ref="C37:D37"/>
    <mergeCell ref="E37:F37"/>
    <mergeCell ref="G37:H37"/>
    <mergeCell ref="I37:J37"/>
    <mergeCell ref="K37:L37"/>
    <mergeCell ref="B32:N32"/>
    <mergeCell ref="M33:N33"/>
    <mergeCell ref="C34:D34"/>
    <mergeCell ref="E34:F34"/>
    <mergeCell ref="G34:H34"/>
    <mergeCell ref="I34:J34"/>
    <mergeCell ref="K34:L34"/>
    <mergeCell ref="M34:N34"/>
    <mergeCell ref="C33:D33"/>
    <mergeCell ref="E33:F33"/>
    <mergeCell ref="G33:H33"/>
    <mergeCell ref="I33:J33"/>
    <mergeCell ref="K33:L33"/>
    <mergeCell ref="B28:N28"/>
    <mergeCell ref="M29:N29"/>
    <mergeCell ref="C30:D30"/>
    <mergeCell ref="E30:F30"/>
    <mergeCell ref="G30:H30"/>
    <mergeCell ref="I30:J30"/>
    <mergeCell ref="K30:L30"/>
    <mergeCell ref="M30:N30"/>
    <mergeCell ref="C29:D29"/>
    <mergeCell ref="E29:F29"/>
    <mergeCell ref="G29:H29"/>
    <mergeCell ref="I29:J29"/>
    <mergeCell ref="K29:L29"/>
    <mergeCell ref="B23:L23"/>
    <mergeCell ref="B26:F26"/>
    <mergeCell ref="G26:I26"/>
    <mergeCell ref="J26:L26"/>
    <mergeCell ref="B24:L24"/>
    <mergeCell ref="B16:G16"/>
    <mergeCell ref="B18:I18"/>
    <mergeCell ref="B19:I19"/>
    <mergeCell ref="B20:I20"/>
    <mergeCell ref="B22:L22"/>
    <mergeCell ref="B9:G9"/>
    <mergeCell ref="B10:G10"/>
    <mergeCell ref="B11:G11"/>
    <mergeCell ref="B14:G14"/>
    <mergeCell ref="B15:G15"/>
    <mergeCell ref="B12:M12"/>
    <mergeCell ref="B8:G8"/>
    <mergeCell ref="A1:M1"/>
    <mergeCell ref="B3:G3"/>
    <mergeCell ref="B4:G4"/>
    <mergeCell ref="B5:G5"/>
    <mergeCell ref="B6: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BBF58FD4C2F84E948C672BF5B640F9" ma:contentTypeVersion="16" ma:contentTypeDescription="Create a new document." ma:contentTypeScope="" ma:versionID="0996a4376f6b4782e931a4a70c9e3aac">
  <xsd:schema xmlns:xsd="http://www.w3.org/2001/XMLSchema" xmlns:xs="http://www.w3.org/2001/XMLSchema" xmlns:p="http://schemas.microsoft.com/office/2006/metadata/properties" xmlns:ns2="f97de9d0-5af8-4b8e-bf42-4385758d35a0" xmlns:ns3="a840a351-a0c4-47f3-876e-bdbe7efe7edd" targetNamespace="http://schemas.microsoft.com/office/2006/metadata/properties" ma:root="true" ma:fieldsID="15cde486aa51b2eaf27d7ab37e87daac" ns2:_="" ns3:_="">
    <xsd:import namespace="f97de9d0-5af8-4b8e-bf42-4385758d35a0"/>
    <xsd:import namespace="a840a351-a0c4-47f3-876e-bdbe7efe7e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7de9d0-5af8-4b8e-bf42-4385758d3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59e339-af5d-44cc-aaf4-109165ae7b7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40a351-a0c4-47f3-876e-bdbe7efe7e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3e4a14f-697d-4962-869a-9eef4420e51b}" ma:internalName="TaxCatchAll" ma:showField="CatchAllData" ma:web="a840a351-a0c4-47f3-876e-bdbe7efe7e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7de9d0-5af8-4b8e-bf42-4385758d35a0">
      <Terms xmlns="http://schemas.microsoft.com/office/infopath/2007/PartnerControls"/>
    </lcf76f155ced4ddcb4097134ff3c332f>
    <TaxCatchAll xmlns="a840a351-a0c4-47f3-876e-bdbe7efe7edd" xsi:nil="true"/>
  </documentManagement>
</p:properties>
</file>

<file path=customXml/itemProps1.xml><?xml version="1.0" encoding="utf-8"?>
<ds:datastoreItem xmlns:ds="http://schemas.openxmlformats.org/officeDocument/2006/customXml" ds:itemID="{3A7D7F37-EADB-468F-B2FF-EACD1BE009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7de9d0-5af8-4b8e-bf42-4385758d35a0"/>
    <ds:schemaRef ds:uri="a840a351-a0c4-47f3-876e-bdbe7efe7e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F90536-0E59-4B8B-97FB-514DD87ACC69}">
  <ds:schemaRefs>
    <ds:schemaRef ds:uri="http://schemas.microsoft.com/sharepoint/v3/contenttype/forms"/>
  </ds:schemaRefs>
</ds:datastoreItem>
</file>

<file path=customXml/itemProps3.xml><?xml version="1.0" encoding="utf-8"?>
<ds:datastoreItem xmlns:ds="http://schemas.openxmlformats.org/officeDocument/2006/customXml" ds:itemID="{01300D5F-1129-4CDE-B51A-3E9868420667}">
  <ds:schemaRefs>
    <ds:schemaRef ds:uri="http://www.w3.org/XML/1998/namespace"/>
    <ds:schemaRef ds:uri="http://purl.org/dc/terms/"/>
    <ds:schemaRef ds:uri="a840a351-a0c4-47f3-876e-bdbe7efe7edd"/>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f97de9d0-5af8-4b8e-bf42-4385758d35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Databook</vt:lpstr>
      <vt:lpstr>304-1</vt:lpstr>
      <vt:lpstr>304-4</vt:lpstr>
      <vt:lpstr>303-3</vt:lpstr>
      <vt:lpstr>Feed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Row</dc:creator>
  <cp:keywords/>
  <dc:description/>
  <cp:lastModifiedBy>Ian Row</cp:lastModifiedBy>
  <cp:revision/>
  <dcterms:created xsi:type="dcterms:W3CDTF">2025-04-28T03:33:05Z</dcterms:created>
  <dcterms:modified xsi:type="dcterms:W3CDTF">2026-06-01T02:44:20Z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0x01010086BBF58FD4C2F84E948C672BF5B640F9</vt:lpwstr>
  </property>
  <property fmtid="{D5CDD505-2E9C-101B-9397-08002B2CF9AE}" pid="3" name="MediaServiceImageTags">
    <vt:lpwstr/>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GUID">
    <vt:lpwstr>ab1ebc95-e4b7-4dbb-9481-411b0460d579</vt:lpwstr>
  </property>
  <property fmtid="{D5CDD505-2E9C-101B-9397-08002B2CF9AE}" pid="10" name="xd_Signature">
    <vt:bool>false</vt:bool>
  </property>
</Properties>
</file>